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104e4dd2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вартира" sheetId="1" r:id="R1dc0a537baeb4adb"/>
    <x:sheet xmlns:r="http://schemas.openxmlformats.org/officeDocument/2006/relationships" name="Санузел" sheetId="2" r:id="R0d6a4c6f6b764a2c"/>
    <x:sheet xmlns:r="http://schemas.openxmlformats.org/officeDocument/2006/relationships" name="Демонтаж" sheetId="3" r:id="R2d80fa86caff422c"/>
    <x:sheet xmlns:r="http://schemas.openxmlformats.org/officeDocument/2006/relationships" name="Электромонтаж" sheetId="4" r:id="Re2842ac0f33147c7"/>
    <x:sheet xmlns:r="http://schemas.openxmlformats.org/officeDocument/2006/relationships" name="Сантехника" sheetId="5" r:id="Rb13996970c7d4d0b"/>
    <x:sheet xmlns:r="http://schemas.openxmlformats.org/officeDocument/2006/relationships" name="Фундамент" sheetId="6" r:id="R8965ec74e1934d69"/>
    <x:sheet xmlns:r="http://schemas.openxmlformats.org/officeDocument/2006/relationships" name="Офис" sheetId="7" r:id="R13e6434e64664689"/>
    <x:sheet xmlns:r="http://schemas.openxmlformats.org/officeDocument/2006/relationships" name="Кровля" sheetId="8" r:id="R83ade7bb8c0d4cc2"/>
    <x:sheet xmlns:r="http://schemas.openxmlformats.org/officeDocument/2006/relationships" name="Фасад" sheetId="9" r:id="R8610db8d5f644571"/>
    <x:sheet xmlns:r="http://schemas.openxmlformats.org/officeDocument/2006/relationships" name="Слаботочка" sheetId="10" r:id="R7c9bba4ca9dd46de"/>
    <x:sheet xmlns:r="http://schemas.openxmlformats.org/officeDocument/2006/relationships" name="Металлоконструкции" sheetId="11" r:id="R5c9212a2880349e2"/>
    <x:sheet xmlns:r="http://schemas.openxmlformats.org/officeDocument/2006/relationships" name="Благоустройство" sheetId="12" r:id="R57ab8008683d4ccd"/>
    <x:sheet xmlns:r="http://schemas.openxmlformats.org/officeDocument/2006/relationships" name="Парилка" sheetId="13" r:id="R7b2dd9551dd543f0"/>
    <x:sheet xmlns:r="http://schemas.openxmlformats.org/officeDocument/2006/relationships" name="Вентиляция" sheetId="14" r:id="Rc1755fcd34364ab8"/>
    <x:sheet xmlns:r="http://schemas.openxmlformats.org/officeDocument/2006/relationships" name="Отопление" sheetId="15" r:id="Rdbc893717ab84c0f"/>
    <x:sheet xmlns:r="http://schemas.openxmlformats.org/officeDocument/2006/relationships" name="ИТП ЦТП" sheetId="16" r:id="Re1f10c6257a748dd"/>
    <x:sheet xmlns:r="http://schemas.openxmlformats.org/officeDocument/2006/relationships" name="ЛОС" sheetId="17" r:id="R38efe22d35ae45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#"/>
    <x:numFmt numFmtId="201" formatCode="#,##0.00"/>
  </x:numFmts>
  <x:fonts count="5">
    <x:font>
      <x:sz val="11"/>
      <x:name val="Carlito"/>
    </x:font>
    <x:font>
      <x:sz val="11"/>
      <x:color rgb="FF202B29"/>
      <x:name val="Arial"/>
    </x:font>
    <x:font>
      <x:b/>
      <x:sz val="19"/>
      <x:color rgb="FFFFFFFF"/>
      <x:name val="Arial"/>
    </x:font>
    <x:font>
      <x:b/>
      <x:sz val="11"/>
      <x:color rgb="FF202B29"/>
      <x:name val="Arial"/>
    </x:font>
    <x:font>
      <x:sz val="11"/>
      <x:color rgb="FF1664B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C4D"/>
      </x:patternFill>
    </x:fill>
    <x:fill>
      <x:patternFill patternType="solid">
        <x:fgColor rgb="FFF2EEE4"/>
      </x:patternFill>
    </x:fill>
    <x:fill>
      <x:patternFill patternType="solid">
        <x:fgColor rgb="FFE9EDE3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3" fillId="4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d6c7ed2c44055" /><Relationship Type="http://schemas.openxmlformats.org/officeDocument/2006/relationships/theme" Target="/xl/theme/theme1.xml" Id="R156b11a081644160" /><Relationship Type="http://schemas.openxmlformats.org/officeDocument/2006/relationships/sharedStrings" Target="/xl/sharedStrings.xml" Id="Rf7638bddd80f4e8c" /><Relationship Type="http://schemas.openxmlformats.org/officeDocument/2006/relationships/worksheet" Target="/xl/worksheets/sheet1.xml" Id="R1dc0a537baeb4adb" /><Relationship Type="http://schemas.openxmlformats.org/officeDocument/2006/relationships/worksheet" Target="/xl/worksheets/sheet2.xml" Id="R0d6a4c6f6b764a2c" /><Relationship Type="http://schemas.openxmlformats.org/officeDocument/2006/relationships/worksheet" Target="/xl/worksheets/sheet3.xml" Id="R2d80fa86caff422c" /><Relationship Type="http://schemas.openxmlformats.org/officeDocument/2006/relationships/worksheet" Target="/xl/worksheets/sheet4.xml" Id="Re2842ac0f33147c7" /><Relationship Type="http://schemas.openxmlformats.org/officeDocument/2006/relationships/worksheet" Target="/xl/worksheets/sheet5.xml" Id="Rb13996970c7d4d0b" /><Relationship Type="http://schemas.openxmlformats.org/officeDocument/2006/relationships/worksheet" Target="/xl/worksheets/sheet6.xml" Id="R8965ec74e1934d69" /><Relationship Type="http://schemas.openxmlformats.org/officeDocument/2006/relationships/worksheet" Target="/xl/worksheets/sheet7.xml" Id="R13e6434e64664689" /><Relationship Type="http://schemas.openxmlformats.org/officeDocument/2006/relationships/worksheet" Target="/xl/worksheets/sheet8.xml" Id="R83ade7bb8c0d4cc2" /><Relationship Type="http://schemas.openxmlformats.org/officeDocument/2006/relationships/worksheet" Target="/xl/worksheets/sheet9.xml" Id="R8610db8d5f644571" /><Relationship Type="http://schemas.openxmlformats.org/officeDocument/2006/relationships/worksheet" Target="/xl/worksheets/sheet10.xml" Id="R7c9bba4ca9dd46de" /><Relationship Type="http://schemas.openxmlformats.org/officeDocument/2006/relationships/worksheet" Target="/xl/worksheets/sheet11.xml" Id="R5c9212a2880349e2" /><Relationship Type="http://schemas.openxmlformats.org/officeDocument/2006/relationships/worksheet" Target="/xl/worksheets/sheet12.xml" Id="R57ab8008683d4ccd" /><Relationship Type="http://schemas.openxmlformats.org/officeDocument/2006/relationships/worksheet" Target="/xl/worksheets/sheet13.xml" Id="R7b2dd9551dd543f0" /><Relationship Type="http://schemas.openxmlformats.org/officeDocument/2006/relationships/worksheet" Target="/xl/worksheets/sheet14.xml" Id="Rc1755fcd34364ab8" /><Relationship Type="http://schemas.openxmlformats.org/officeDocument/2006/relationships/worksheet" Target="/xl/worksheets/sheet15.xml" Id="Rdbc893717ab84c0f" /><Relationship Type="http://schemas.openxmlformats.org/officeDocument/2006/relationships/worksheet" Target="/xl/worksheets/sheet16.xml" Id="Re1f10c6257a748dd" /><Relationship Type="http://schemas.openxmlformats.org/officeDocument/2006/relationships/worksheet" Target="/xl/worksheets/sheet17.xml" Id="R38efe22d35ae45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ремонт квартиры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Комната 5 × 4 м, высота 2,7 м; проёмы 5,6 м². Пол и потолок — 20 м²; стены без проёмов — 43 м².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Снятие старых обоев</x:v>
      </x:c>
      <x:c r="C9" s="3" t="str">
        <x:v>м²</x:v>
      </x:c>
      <x:c r="D9" s="10" t="n">
        <x:v>43</x:v>
      </x:c>
      <x:c r="E9" s="11" t="n">
        <x:v>100</x:v>
      </x:c>
      <x:c r="F9" s="12" t="n">
        <x:f>D9*E9</x:f>
        <x:v>4300</x:v>
      </x:c>
    </x:row>
    <x:row r="10" ht="41.25" customHeight="1">
      <x:c r="A10" s="3" t="str">
        <x:v>Работы</x:v>
      </x:c>
      <x:c r="B10" s="3" t="str">
        <x:v>Подготовка и шпаклёвка стен</x:v>
      </x:c>
      <x:c r="C10" s="3" t="str">
        <x:v>м²</x:v>
      </x:c>
      <x:c r="D10" s="10" t="n">
        <x:v>43</x:v>
      </x:c>
      <x:c r="E10" s="11" t="n">
        <x:v>450</x:v>
      </x:c>
      <x:c r="F10" s="12" t="n">
        <x:f>D10*E10</x:f>
        <x:v>19350</x:v>
      </x:c>
    </x:row>
    <x:row r="11" ht="41.25" customHeight="1">
      <x:c r="A11" s="3" t="str">
        <x:v>Работы</x:v>
      </x:c>
      <x:c r="B11" s="3" t="str">
        <x:v>Окраска стен</x:v>
      </x:c>
      <x:c r="C11" s="3" t="str">
        <x:v>м²</x:v>
      </x:c>
      <x:c r="D11" s="10" t="n">
        <x:v>43</x:v>
      </x:c>
      <x:c r="E11" s="11" t="n">
        <x:v>250</x:v>
      </x:c>
      <x:c r="F11" s="12" t="n">
        <x:f>D11*E11</x:f>
        <x:v>10750</x:v>
      </x:c>
    </x:row>
    <x:row r="12" ht="41.25" customHeight="1">
      <x:c r="A12" s="3" t="str">
        <x:v>Работы</x:v>
      </x:c>
      <x:c r="B12" s="3" t="str">
        <x:v>Укладка напольного покрытия</x:v>
      </x:c>
      <x:c r="C12" s="3" t="str">
        <x:v>м²</x:v>
      </x:c>
      <x:c r="D12" s="10" t="n">
        <x:v>20</x:v>
      </x:c>
      <x:c r="E12" s="11" t="n">
        <x:v>500</x:v>
      </x:c>
      <x:c r="F12" s="12" t="n">
        <x:f>D12*E12</x:f>
        <x:v>10000</x:v>
      </x:c>
    </x:row>
    <x:row r="13" ht="41.25" customHeight="1">
      <x:c r="A13" s="3" t="str">
        <x:v>Материалы</x:v>
      </x:c>
      <x:c r="B13" s="3" t="str">
        <x:v>Напольное покрытие с запасом 5%</x:v>
      </x:c>
      <x:c r="C13" s="3" t="str">
        <x:v>м²</x:v>
      </x:c>
      <x:c r="D13" s="10" t="n">
        <x:v>21</x:v>
      </x:c>
      <x:c r="E13" s="11" t="n">
        <x:v>1200</x:v>
      </x:c>
      <x:c r="F13" s="12" t="n">
        <x:f>D13*E13</x:f>
        <x:v>25200</x:v>
      </x:c>
    </x:row>
    <x:row r="14" ht="41.25" customHeight="1">
      <x:c r="A14" s="3" t="str">
        <x:v>Материалы</x:v>
      </x:c>
      <x:c r="B14" s="3" t="str">
        <x:v>Краска, расход по условной спецификации</x:v>
      </x:c>
      <x:c r="C14" s="3" t="str">
        <x:v>л</x:v>
      </x:c>
      <x:c r="D14" s="10" t="n">
        <x:v>10</x:v>
      </x:c>
      <x:c r="E14" s="11" t="n">
        <x:v>500</x:v>
      </x:c>
      <x:c r="F14" s="12" t="n">
        <x:f>D14*E14</x:f>
        <x:v>5000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74600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Демонтаж и подготовка основания считаются отдельно от чистовой отделки.</x:v>
      </x:c>
      <x:c r="B19" s="3"/>
      <x:c r="C19" s="3"/>
      <x:c r="D19" s="3"/>
      <x:c r="E19" s="3"/>
      <x:c r="F19" s="3"/>
    </x:row>
    <x:row r="20" ht="30" customHeight="1">
      <x:c r="A20" s="3" t="str">
        <x:v>Для материалов уточняются расход, число слоёв и упаковка.</x:v>
      </x:c>
      <x:c r="B20" s="3"/>
      <x:c r="C20" s="3"/>
      <x:c r="D20" s="3"/>
      <x:c r="E20" s="3"/>
      <x:c r="F20" s="3"/>
    </x:row>
    <x:row r="21" ht="30" customHeight="1">
      <x:c r="A21" s="3" t="str">
        <x:v>Мусор, доставка и перенос мебели включаются при необходимости.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ремонт санузла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Помещение 2 × 2 м, высота 2,5 м, дверь 2 м². Пол — 4 м², стены под плитку — 18 м².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Демонтаж старой плитки</x:v>
      </x:c>
      <x:c r="C9" s="3" t="str">
        <x:v>м²</x:v>
      </x:c>
      <x:c r="D9" s="10" t="n">
        <x:v>22</x:v>
      </x:c>
      <x:c r="E9" s="11" t="n">
        <x:v>450</x:v>
      </x:c>
      <x:c r="F9" s="12" t="n">
        <x:f>D9*E9</x:f>
        <x:v>9900</x:v>
      </x:c>
    </x:row>
    <x:row r="10" ht="41.25" customHeight="1">
      <x:c r="A10" s="3" t="str">
        <x:v>Работы</x:v>
      </x:c>
      <x:c r="B10" s="3" t="str">
        <x:v>Гидроизоляция пола с заходом на стены</x:v>
      </x:c>
      <x:c r="C10" s="3" t="str">
        <x:v>м²</x:v>
      </x:c>
      <x:c r="D10" s="10" t="n">
        <x:v>6</x:v>
      </x:c>
      <x:c r="E10" s="11" t="n">
        <x:v>500</x:v>
      </x:c>
      <x:c r="F10" s="12" t="n">
        <x:f>D10*E10</x:f>
        <x:v>3000</x:v>
      </x:c>
    </x:row>
    <x:row r="11" ht="41.25" customHeight="1">
      <x:c r="A11" s="3" t="str">
        <x:v>Работы</x:v>
      </x:c>
      <x:c r="B11" s="3" t="str">
        <x:v>Укладка плитки на стены и пол</x:v>
      </x:c>
      <x:c r="C11" s="3" t="str">
        <x:v>м²</x:v>
      </x:c>
      <x:c r="D11" s="10" t="n">
        <x:v>22</x:v>
      </x:c>
      <x:c r="E11" s="11" t="n">
        <x:v>1500</x:v>
      </x:c>
      <x:c r="F11" s="12" t="n">
        <x:f>D11*E11</x:f>
        <x:v>33000</x:v>
      </x:c>
    </x:row>
    <x:row r="12" ht="41.25" customHeight="1">
      <x:c r="A12" s="3" t="str">
        <x:v>Материалы</x:v>
      </x:c>
      <x:c r="B12" s="3" t="str">
        <x:v>Плитка с запасом 10%</x:v>
      </x:c>
      <x:c r="C12" s="3" t="str">
        <x:v>м²</x:v>
      </x:c>
      <x:c r="D12" s="10" t="n">
        <x:v>24.2</x:v>
      </x:c>
      <x:c r="E12" s="11" t="n">
        <x:v>1400</x:v>
      </x:c>
      <x:c r="F12" s="12" t="n">
        <x:f>D12*E12</x:f>
        <x:v>33880</x:v>
      </x:c>
    </x:row>
    <x:row r="13" ht="41.25" customHeight="1">
      <x:c r="A13" s="3" t="str">
        <x:v>Материалы</x:v>
      </x:c>
      <x:c r="B13" s="3" t="str">
        <x:v>Плиточный клей по условному расходу</x:v>
      </x:c>
      <x:c r="C13" s="3" t="str">
        <x:v>кг</x:v>
      </x:c>
      <x:c r="D13" s="10" t="n">
        <x:v>110</x:v>
      </x:c>
      <x:c r="E13" s="11" t="n">
        <x:v>45</x:v>
      </x:c>
      <x:c r="F13" s="12" t="n">
        <x:f>D13*E13</x:f>
        <x:v>4950</x:v>
      </x:c>
    </x:row>
    <x:row r="14" ht="41.25" customHeight="1">
      <x:c r="A14" s="3" t="str">
        <x:v>Материалы</x:v>
      </x:c>
      <x:c r="B14" s="3" t="str">
        <x:v>Затирка</x:v>
      </x:c>
      <x:c r="C14" s="3" t="str">
        <x:v>кг</x:v>
      </x:c>
      <x:c r="D14" s="10" t="n">
        <x:v>5</x:v>
      </x:c>
      <x:c r="E14" s="11" t="n">
        <x:v>450</x:v>
      </x:c>
      <x:c r="F14" s="12" t="n">
        <x:f>D14*E14</x:f>
        <x:v>2250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86980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Разводка труб, приборы и электрика добавляются по схеме.</x:v>
      </x:c>
      <x:c r="B19" s="3"/>
      <x:c r="C19" s="3"/>
      <x:c r="D19" s="3"/>
      <x:c r="E19" s="3"/>
      <x:c r="F19" s="3"/>
    </x:row>
    <x:row r="20" ht="30" customHeight="1">
      <x:c r="A20" s="3" t="str">
        <x:v>Площадь гидроизоляции включает заход на стены.</x:v>
      </x:c>
      <x:c r="B20" s="3"/>
      <x:c r="C20" s="3"/>
      <x:c r="D20" s="3"/>
      <x:c r="E20" s="3"/>
      <x:c r="F20" s="3"/>
    </x:row>
    <x:row r="21" ht="30" customHeight="1">
      <x:c r="A21" s="3" t="str">
        <x:v>Расход клея зависит от основания, формата плитки и выбранного продукта.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демонтаж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Перегородка длиной 4 м, высотой 2,7 м и толщиной 0,1 м. В примере разборка и вывоз разделены.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Разборка перегородки</x:v>
      </x:c>
      <x:c r="C9" s="3" t="str">
        <x:v>м²</x:v>
      </x:c>
      <x:c r="D9" s="10" t="n">
        <x:v>10.8</x:v>
      </x:c>
      <x:c r="E9" s="11" t="n">
        <x:v>650</x:v>
      </x:c>
      <x:c r="F9" s="12" t="n">
        <x:f>D9*E9</x:f>
        <x:v>7020.000000000001</x:v>
      </x:c>
    </x:row>
    <x:row r="10" ht="41.25" customHeight="1">
      <x:c r="A10" s="3" t="str">
        <x:v>Работы</x:v>
      </x:c>
      <x:c r="B10" s="3" t="str">
        <x:v>Сбор и перенос мусора</x:v>
      </x:c>
      <x:c r="C10" s="3" t="str">
        <x:v>м³</x:v>
      </x:c>
      <x:c r="D10" s="10" t="n">
        <x:v>1.08</x:v>
      </x:c>
      <x:c r="E10" s="11" t="n">
        <x:v>1600</x:v>
      </x:c>
      <x:c r="F10" s="12" t="n">
        <x:f>D10*E10</x:f>
        <x:v>1728</x:v>
      </x:c>
    </x:row>
    <x:row r="11" ht="41.25" customHeight="1">
      <x:c r="A11" s="3" t="str">
        <x:v>Работы</x:v>
      </x:c>
      <x:c r="B11" s="3" t="str">
        <x:v>Защита смежных поверхностей</x:v>
      </x:c>
      <x:c r="C11" s="3" t="str">
        <x:v>м²</x:v>
      </x:c>
      <x:c r="D11" s="10" t="n">
        <x:v>12</x:v>
      </x:c>
      <x:c r="E11" s="11" t="n">
        <x:v>150</x:v>
      </x:c>
      <x:c r="F11" s="12" t="n">
        <x:f>D11*E11</x:f>
        <x:v>1800</x:v>
      </x:c>
    </x:row>
    <x:row r="12" ht="41.25" customHeight="1">
      <x:c r="A12" s="3" t="str">
        <x:v>Транспорт</x:v>
      </x:c>
      <x:c r="B12" s="3" t="str">
        <x:v>Вывоз, условно один рейс</x:v>
      </x:c>
      <x:c r="C12" s="3" t="str">
        <x:v>рейс</x:v>
      </x:c>
      <x:c r="D12" s="10" t="n">
        <x:v>1</x:v>
      </x:c>
      <x:c r="E12" s="11" t="n">
        <x:v>6000</x:v>
      </x:c>
      <x:c r="F12" s="12" t="n">
        <x:f>D12*E12</x:f>
        <x:v>6000</x:v>
      </x:c>
    </x:row>
    <x:row r="13">
      <x:c r="A13" s="3"/>
      <x:c r="B13" s="3"/>
      <x:c r="C13" s="3"/>
      <x:c r="D13" s="3"/>
      <x:c r="E13" s="3"/>
      <x:c r="F13" s="3"/>
    </x:row>
    <x:row r="14" ht="25.5" customHeight="1">
      <x:c r="A14" s="8" t="str">
        <x:v>Итог по включённым позициям</x:v>
      </x:c>
      <x:c r="B14" s="8"/>
      <x:c r="C14" s="8"/>
      <x:c r="D14" s="8"/>
      <x:c r="E14" s="8"/>
      <x:c r="F14" s="14" t="n">
        <x:f>SUM(F9:F12)</x:f>
        <x:v>16548</x:v>
      </x:c>
    </x:row>
    <x:row r="15">
      <x:c r="A15" s="3"/>
      <x:c r="B15" s="3"/>
      <x:c r="C15" s="3"/>
      <x:c r="D15" s="3"/>
      <x:c r="E15" s="3"/>
      <x:c r="F15" s="3"/>
    </x:row>
    <x:row r="16">
      <x:c r="A16" s="15" t="str">
        <x:v>Что проверить для своего объекта</x:v>
      </x:c>
      <x:c r="B16" s="15"/>
      <x:c r="C16" s="15"/>
      <x:c r="D16" s="15"/>
      <x:c r="E16" s="15"/>
      <x:c r="F16" s="15"/>
    </x:row>
    <x:row r="17" ht="30" customHeight="1">
      <x:c r="A17" s="3" t="str">
        <x:v>Объём конструкции не равен объёму рыхлого мусора: контейнер подбирается отдельно.</x:v>
      </x:c>
      <x:c r="B17" s="3"/>
      <x:c r="C17" s="3"/>
      <x:c r="D17" s="3"/>
      <x:c r="E17" s="3"/>
      <x:c r="F17" s="3"/>
    </x:row>
    <x:row r="18" ht="30" customHeight="1">
      <x:c r="A18" s="3" t="str">
        <x:v>Материал, способ разборки, этаж и доступ влияют на расценку.</x:v>
      </x:c>
      <x:c r="B18" s="3"/>
      <x:c r="C18" s="3"/>
      <x:c r="D18" s="3"/>
      <x:c r="E18" s="3"/>
      <x:c r="F18" s="3"/>
    </x:row>
    <x:row r="19" ht="30" customHeight="1">
      <x:c r="A19" s="3" t="str">
        <x:v>Погрузку и вывоз не нужно повторно включать, если они уже входят в пакет подрядчика.</x:v>
      </x:c>
      <x:c r="B19" s="3"/>
      <x:c r="C19" s="3"/>
      <x:c r="D19" s="3"/>
      <x:c r="E19" s="3"/>
      <x:c r="F19" s="3"/>
    </x:row>
    <x:row r="20">
      <x:c r="A20" s="3"/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</x:sheetData>
  <x:mergeCells>
    <x:mergeCell ref="A1:F2"/>
    <x:mergeCell ref="A3:F4"/>
    <x:mergeCell ref="A5:F6"/>
    <x:mergeCell ref="A14:E14"/>
    <x:mergeCell ref="A16:F16"/>
    <x:mergeCell ref="A17:F17"/>
    <x:mergeCell ref="A18:F18"/>
    <x:mergeCell ref="A19:F19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электромонтаж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Условная ведомость: кабельная трасса 60 м, 12 розеток, 6 светильников и один щит. Запас кабеля в примере — 10%.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Прокладка кабеля в гофре</x:v>
      </x:c>
      <x:c r="C9" s="3" t="str">
        <x:v>м</x:v>
      </x:c>
      <x:c r="D9" s="10" t="n">
        <x:v>60</x:v>
      </x:c>
      <x:c r="E9" s="11" t="n">
        <x:v>180</x:v>
      </x:c>
      <x:c r="F9" s="12" t="n">
        <x:f>D9*E9</x:f>
        <x:v>10800</x:v>
      </x:c>
    </x:row>
    <x:row r="10" ht="41.25" customHeight="1">
      <x:c r="A10" s="3" t="str">
        <x:v>Работы</x:v>
      </x:c>
      <x:c r="B10" s="3" t="str">
        <x:v>Установка розеток</x:v>
      </x:c>
      <x:c r="C10" s="3" t="str">
        <x:v>шт.</x:v>
      </x:c>
      <x:c r="D10" s="10" t="n">
        <x:v>12</x:v>
      </x:c>
      <x:c r="E10" s="11" t="n">
        <x:v>500</x:v>
      </x:c>
      <x:c r="F10" s="12" t="n">
        <x:f>D10*E10</x:f>
        <x:v>6000</x:v>
      </x:c>
    </x:row>
    <x:row r="11" ht="41.25" customHeight="1">
      <x:c r="A11" s="3" t="str">
        <x:v>Работы</x:v>
      </x:c>
      <x:c r="B11" s="3" t="str">
        <x:v>Установка светильников</x:v>
      </x:c>
      <x:c r="C11" s="3" t="str">
        <x:v>шт.</x:v>
      </x:c>
      <x:c r="D11" s="10" t="n">
        <x:v>6</x:v>
      </x:c>
      <x:c r="E11" s="11" t="n">
        <x:v>800</x:v>
      </x:c>
      <x:c r="F11" s="12" t="n">
        <x:f>D11*E11</x:f>
        <x:v>4800</x:v>
      </x:c>
    </x:row>
    <x:row r="12" ht="41.25" customHeight="1">
      <x:c r="A12" s="3" t="str">
        <x:v>Работы</x:v>
      </x:c>
      <x:c r="B12" s="3" t="str">
        <x:v>Монтаж щита</x:v>
      </x:c>
      <x:c r="C12" s="3" t="str">
        <x:v>шт.</x:v>
      </x:c>
      <x:c r="D12" s="10" t="n">
        <x:v>1</x:v>
      </x:c>
      <x:c r="E12" s="11" t="n">
        <x:v>6500</x:v>
      </x:c>
      <x:c r="F12" s="12" t="n">
        <x:f>D12*E12</x:f>
        <x:v>6500</x:v>
      </x:c>
    </x:row>
    <x:row r="13" ht="41.25" customHeight="1">
      <x:c r="A13" s="3" t="str">
        <x:v>Материалы</x:v>
      </x:c>
      <x:c r="B13" s="3" t="str">
        <x:v>Кабель, условный артикул</x:v>
      </x:c>
      <x:c r="C13" s="3" t="str">
        <x:v>м</x:v>
      </x:c>
      <x:c r="D13" s="10" t="n">
        <x:v>66</x:v>
      </x:c>
      <x:c r="E13" s="11" t="n">
        <x:v>90</x:v>
      </x:c>
      <x:c r="F13" s="12" t="n">
        <x:f>D13*E13</x:f>
        <x:v>5940</x:v>
      </x:c>
    </x:row>
    <x:row r="14" ht="41.25" customHeight="1">
      <x:c r="A14" s="3" t="str">
        <x:v>Материалы</x:v>
      </x:c>
      <x:c r="B14" s="3" t="str">
        <x:v>Гофра по длине трассы</x:v>
      </x:c>
      <x:c r="C14" s="3" t="str">
        <x:v>м</x:v>
      </x:c>
      <x:c r="D14" s="10" t="n">
        <x:v>60</x:v>
      </x:c>
      <x:c r="E14" s="11" t="n">
        <x:v>35</x:v>
      </x:c>
      <x:c r="F14" s="12" t="n">
        <x:f>D14*E14</x:f>
        <x:v>2100</x:v>
      </x:c>
    </x:row>
    <x:row r="15" ht="41.25" customHeight="1">
      <x:c r="A15" s="3" t="str">
        <x:v>Материалы</x:v>
      </x:c>
      <x:c r="B15" s="3" t="str">
        <x:v>Розетка с рамкой</x:v>
      </x:c>
      <x:c r="C15" s="3" t="str">
        <x:v>компл.</x:v>
      </x:c>
      <x:c r="D15" s="10" t="n">
        <x:v>12</x:v>
      </x:c>
      <x:c r="E15" s="11" t="n">
        <x:v>450</x:v>
      </x:c>
      <x:c r="F15" s="12" t="n">
        <x:f>D15*E15</x:f>
        <x:v>5400</x:v>
      </x:c>
    </x:row>
    <x:row r="16">
      <x:c r="A16" s="3"/>
      <x:c r="B16" s="3"/>
      <x:c r="C16" s="3"/>
      <x:c r="D16" s="3"/>
      <x:c r="E16" s="3"/>
      <x:c r="F16" s="3"/>
    </x:row>
    <x:row r="17" ht="25.5" customHeight="1">
      <x:c r="A17" s="8" t="str">
        <x:v>Итог по включённым позициям</x:v>
      </x:c>
      <x:c r="B17" s="8"/>
      <x:c r="C17" s="8"/>
      <x:c r="D17" s="8"/>
      <x:c r="E17" s="8"/>
      <x:c r="F17" s="14" t="n">
        <x:f>SUM(F9:F15)</x:f>
        <x:v>41540</x:v>
      </x:c>
    </x:row>
    <x:row r="18">
      <x:c r="A18" s="3"/>
      <x:c r="B18" s="3"/>
      <x:c r="C18" s="3"/>
      <x:c r="D18" s="3"/>
      <x:c r="E18" s="3"/>
      <x:c r="F18" s="3"/>
    </x:row>
    <x:row r="19">
      <x:c r="A19" s="15" t="str">
        <x:v>Что проверить для своего объекта</x:v>
      </x:c>
      <x:c r="B19" s="15"/>
      <x:c r="C19" s="15"/>
      <x:c r="D19" s="15"/>
      <x:c r="E19" s="15"/>
      <x:c r="F19" s="15"/>
    </x:row>
    <x:row r="20" ht="30" customHeight="1">
      <x:c r="A20" s="3" t="str">
        <x:v>Сечение и тип кабеля берутся из проекта; пример не подбирает защитные аппараты.</x:v>
      </x:c>
      <x:c r="B20" s="3"/>
      <x:c r="C20" s="3"/>
      <x:c r="D20" s="3"/>
      <x:c r="E20" s="3"/>
      <x:c r="F20" s="3"/>
    </x:row>
    <x:row r="21" ht="30" customHeight="1">
      <x:c r="A21" s="3" t="str">
        <x:v>Подрозетники, штробление, крепёж и сборка щита уточняются отдельными позициями.</x:v>
      </x:c>
      <x:c r="B21" s="3"/>
      <x:c r="C21" s="3"/>
      <x:c r="D21" s="3"/>
      <x:c r="E21" s="3"/>
      <x:c r="F21" s="3"/>
    </x:row>
    <x:row r="22" ht="30" customHeight="1">
      <x:c r="A22" s="3" t="str">
        <x:v>Запас кабеля относится к материалу, а не автоматически к метрам монтажных работ.</x:v>
      </x:c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  <x:row r="27">
      <x:c r="A27" s="3"/>
      <x:c r="B27" s="3"/>
      <x:c r="C27" s="3"/>
      <x:c r="D27" s="3"/>
      <x:c r="E27" s="3"/>
      <x:c r="F27" s="3"/>
    </x:row>
  </x:sheetData>
  <x:mergeCells>
    <x:mergeCell ref="A1:F2"/>
    <x:mergeCell ref="A3:F4"/>
    <x:mergeCell ref="A5:F6"/>
    <x:mergeCell ref="A17:E17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сантехнические работы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По условной схеме: 18 м труб водоснабжения, 6 кранов и два сантехнических прибора. Трубы и фитинги выделены отдельно.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труб водоснабжения</x:v>
      </x:c>
      <x:c r="C9" s="3" t="str">
        <x:v>м</x:v>
      </x:c>
      <x:c r="D9" s="10" t="n">
        <x:v>18</x:v>
      </x:c>
      <x:c r="E9" s="11" t="n">
        <x:v>450</x:v>
      </x:c>
      <x:c r="F9" s="12" t="n">
        <x:f>D9*E9</x:f>
        <x:v>8100</x:v>
      </x:c>
    </x:row>
    <x:row r="10" ht="41.25" customHeight="1">
      <x:c r="A10" s="3" t="str">
        <x:v>Работы</x:v>
      </x:c>
      <x:c r="B10" s="3" t="str">
        <x:v>Установка запорной арматуры</x:v>
      </x:c>
      <x:c r="C10" s="3" t="str">
        <x:v>шт.</x:v>
      </x:c>
      <x:c r="D10" s="10" t="n">
        <x:v>6</x:v>
      </x:c>
      <x:c r="E10" s="11" t="n">
        <x:v>500</x:v>
      </x:c>
      <x:c r="F10" s="12" t="n">
        <x:f>D10*E10</x:f>
        <x:v>3000</x:v>
      </x:c>
    </x:row>
    <x:row r="11" ht="41.25" customHeight="1">
      <x:c r="A11" s="3" t="str">
        <x:v>Работы</x:v>
      </x:c>
      <x:c r="B11" s="3" t="str">
        <x:v>Подключение сантехнического прибора</x:v>
      </x:c>
      <x:c r="C11" s="3" t="str">
        <x:v>шт.</x:v>
      </x:c>
      <x:c r="D11" s="10" t="n">
        <x:v>2</x:v>
      </x:c>
      <x:c r="E11" s="11" t="n">
        <x:v>3000</x:v>
      </x:c>
      <x:c r="F11" s="12" t="n">
        <x:f>D11*E11</x:f>
        <x:v>6000</x:v>
      </x:c>
    </x:row>
    <x:row r="12" ht="41.25" customHeight="1">
      <x:c r="A12" s="3" t="str">
        <x:v>Работы</x:v>
      </x:c>
      <x:c r="B12" s="3" t="str">
        <x:v>Испытание системы</x:v>
      </x:c>
      <x:c r="C12" s="3" t="str">
        <x:v>компл.</x:v>
      </x:c>
      <x:c r="D12" s="10" t="n">
        <x:v>1</x:v>
      </x:c>
      <x:c r="E12" s="11" t="n">
        <x:v>2500</x:v>
      </x:c>
      <x:c r="F12" s="12" t="n">
        <x:f>D12*E12</x:f>
        <x:v>2500</x:v>
      </x:c>
    </x:row>
    <x:row r="13" ht="41.25" customHeight="1">
      <x:c r="A13" s="3" t="str">
        <x:v>Материалы</x:v>
      </x:c>
      <x:c r="B13" s="3" t="str">
        <x:v>Труба водоснабжения</x:v>
      </x:c>
      <x:c r="C13" s="3" t="str">
        <x:v>м</x:v>
      </x:c>
      <x:c r="D13" s="10" t="n">
        <x:v>18</x:v>
      </x:c>
      <x:c r="E13" s="11" t="n">
        <x:v>160</x:v>
      </x:c>
      <x:c r="F13" s="12" t="n">
        <x:f>D13*E13</x:f>
        <x:v>2880</x:v>
      </x:c>
    </x:row>
    <x:row r="14" ht="41.25" customHeight="1">
      <x:c r="A14" s="3" t="str">
        <x:v>Материалы</x:v>
      </x:c>
      <x:c r="B14" s="3" t="str">
        <x:v>Фитинги по условной спецификации</x:v>
      </x:c>
      <x:c r="C14" s="3" t="str">
        <x:v>компл.</x:v>
      </x:c>
      <x:c r="D14" s="10" t="n">
        <x:v>1</x:v>
      </x:c>
      <x:c r="E14" s="11" t="n">
        <x:v>4200</x:v>
      </x:c>
      <x:c r="F14" s="12" t="n">
        <x:f>D14*E14</x:f>
        <x:v>4200</x:v>
      </x:c>
    </x:row>
    <x:row r="15" ht="41.25" customHeight="1">
      <x:c r="A15" s="3" t="str">
        <x:v>Материалы</x:v>
      </x:c>
      <x:c r="B15" s="3" t="str">
        <x:v>Шаровые краны</x:v>
      </x:c>
      <x:c r="C15" s="3" t="str">
        <x:v>шт.</x:v>
      </x:c>
      <x:c r="D15" s="10" t="n">
        <x:v>6</x:v>
      </x:c>
      <x:c r="E15" s="11" t="n">
        <x:v>650</x:v>
      </x:c>
      <x:c r="F15" s="12" t="n">
        <x:f>D15*E15</x:f>
        <x:v>3900</x:v>
      </x:c>
    </x:row>
    <x:row r="16">
      <x:c r="A16" s="3"/>
      <x:c r="B16" s="3"/>
      <x:c r="C16" s="3"/>
      <x:c r="D16" s="3"/>
      <x:c r="E16" s="3"/>
      <x:c r="F16" s="3"/>
    </x:row>
    <x:row r="17" ht="25.5" customHeight="1">
      <x:c r="A17" s="8" t="str">
        <x:v>Итог по включённым позициям</x:v>
      </x:c>
      <x:c r="B17" s="8"/>
      <x:c r="C17" s="8"/>
      <x:c r="D17" s="8"/>
      <x:c r="E17" s="8"/>
      <x:c r="F17" s="14" t="n">
        <x:f>SUM(F9:F15)</x:f>
        <x:v>30580</x:v>
      </x:c>
    </x:row>
    <x:row r="18">
      <x:c r="A18" s="3"/>
      <x:c r="B18" s="3"/>
      <x:c r="C18" s="3"/>
      <x:c r="D18" s="3"/>
      <x:c r="E18" s="3"/>
      <x:c r="F18" s="3"/>
    </x:row>
    <x:row r="19">
      <x:c r="A19" s="15" t="str">
        <x:v>Что проверить для своего объекта</x:v>
      </x:c>
      <x:c r="B19" s="15"/>
      <x:c r="C19" s="15"/>
      <x:c r="D19" s="15"/>
      <x:c r="E19" s="15"/>
      <x:c r="F19" s="15"/>
    </x:row>
    <x:row r="20" ht="30" customHeight="1">
      <x:c r="A20" s="3" t="str">
        <x:v>Диаметр, материал труб и перечень фитингов должны соответствовать проекту.</x:v>
      </x:c>
      <x:c r="B20" s="3"/>
      <x:c r="C20" s="3"/>
      <x:c r="D20" s="3"/>
      <x:c r="E20" s="3"/>
      <x:c r="F20" s="3"/>
    </x:row>
    <x:row r="21" ht="30" customHeight="1">
      <x:c r="A21" s="3" t="str">
        <x:v>Демонтаж старых труб и восстановление штроб добавляются при необходимости.</x:v>
      </x:c>
      <x:c r="B21" s="3"/>
      <x:c r="C21" s="3"/>
      <x:c r="D21" s="3"/>
      <x:c r="E21" s="3"/>
      <x:c r="F21" s="3"/>
    </x:row>
    <x:row r="22" ht="30" customHeight="1">
      <x:c r="A22" s="3" t="str">
        <x:v>Сантехнические приборы в этом примере не включены в стоимость материалов.</x:v>
      </x:c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  <x:row r="27">
      <x:c r="A27" s="3"/>
      <x:c r="B27" s="3"/>
      <x:c r="C27" s="3"/>
      <x:c r="D27" s="3"/>
      <x:c r="E27" s="3"/>
      <x:c r="F27" s="3"/>
    </x:row>
  </x:sheetData>
  <x:mergeCells>
    <x:mergeCell ref="A1:F2"/>
    <x:mergeCell ref="A3:F4"/>
    <x:mergeCell ref="A5:F6"/>
    <x:mergeCell ref="A17:E17"/>
    <x:mergeCell ref="A19:F19"/>
    <x:mergeCell ref="A20:F20"/>
    <x:mergeCell ref="A21:F21"/>
    <x:mergeCell ref="A22:F2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плитный фундамент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Плита 6 × 4 м, толщина 0,2 м. В примере показывается геометрический подсчёт; арматура берётся из условной спецификации 0,55 т.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и снятие боковой опалубки</x:v>
      </x:c>
      <x:c r="C9" s="3" t="str">
        <x:v>м²</x:v>
      </x:c>
      <x:c r="D9" s="10" t="n">
        <x:v>4</x:v>
      </x:c>
      <x:c r="E9" s="11" t="n">
        <x:v>1200</x:v>
      </x:c>
      <x:c r="F9" s="12" t="n">
        <x:f>D9*E9</x:f>
        <x:v>4800</x:v>
      </x:c>
    </x:row>
    <x:row r="10" ht="41.25" customHeight="1">
      <x:c r="A10" s="3" t="str">
        <x:v>Работы</x:v>
      </x:c>
      <x:c r="B10" s="3" t="str">
        <x:v>Вязка арматуры по спецификации</x:v>
      </x:c>
      <x:c r="C10" s="3" t="str">
        <x:v>т</x:v>
      </x:c>
      <x:c r="D10" s="10" t="n">
        <x:v>0.55</x:v>
      </x:c>
      <x:c r="E10" s="11" t="n">
        <x:v>20000</x:v>
      </x:c>
      <x:c r="F10" s="12" t="n">
        <x:f>D10*E10</x:f>
        <x:v>11000</x:v>
      </x:c>
    </x:row>
    <x:row r="11" ht="41.25" customHeight="1">
      <x:c r="A11" s="3" t="str">
        <x:v>Работы</x:v>
      </x:c>
      <x:c r="B11" s="3" t="str">
        <x:v>Укладка бетона</x:v>
      </x:c>
      <x:c r="C11" s="3" t="str">
        <x:v>м³</x:v>
      </x:c>
      <x:c r="D11" s="10" t="n">
        <x:v>4.8</x:v>
      </x:c>
      <x:c r="E11" s="11" t="n">
        <x:v>3500</x:v>
      </x:c>
      <x:c r="F11" s="12" t="n">
        <x:f>D11*E11</x:f>
        <x:v>16800</x:v>
      </x:c>
    </x:row>
    <x:row r="12" ht="41.25" customHeight="1">
      <x:c r="A12" s="3" t="str">
        <x:v>Материалы</x:v>
      </x:c>
      <x:c r="B12" s="3" t="str">
        <x:v>Бетон по условной спецификации</x:v>
      </x:c>
      <x:c r="C12" s="3" t="str">
        <x:v>м³</x:v>
      </x:c>
      <x:c r="D12" s="10" t="n">
        <x:v>4.8</x:v>
      </x:c>
      <x:c r="E12" s="11" t="n">
        <x:v>7000</x:v>
      </x:c>
      <x:c r="F12" s="12" t="n">
        <x:f>D12*E12</x:f>
        <x:v>33600</x:v>
      </x:c>
    </x:row>
    <x:row r="13" ht="41.25" customHeight="1">
      <x:c r="A13" s="3" t="str">
        <x:v>Материалы</x:v>
      </x:c>
      <x:c r="B13" s="3" t="str">
        <x:v>Арматура по условной спецификации</x:v>
      </x:c>
      <x:c r="C13" s="3" t="str">
        <x:v>т</x:v>
      </x:c>
      <x:c r="D13" s="10" t="n">
        <x:v>0.55</x:v>
      </x:c>
      <x:c r="E13" s="11" t="n">
        <x:v>70000</x:v>
      </x:c>
      <x:c r="F13" s="12" t="n">
        <x:f>D13*E13</x:f>
        <x:v>38500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104700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Размеры, класс бетона и армирование определяются проектом КЖ.</x:v>
      </x:c>
      <x:c r="B18" s="3"/>
      <x:c r="C18" s="3"/>
      <x:c r="D18" s="3"/>
      <x:c r="E18" s="3"/>
      <x:c r="F18" s="3"/>
    </x:row>
    <x:row r="19" ht="30" customHeight="1">
      <x:c r="A19" s="3" t="str">
        <x:v>Земляные работы, основание, подача бетона, утепление и гидроизоляция в этом фрагменте не включены.</x:v>
      </x:c>
      <x:c r="B19" s="3"/>
      <x:c r="C19" s="3"/>
      <x:c r="D19" s="3"/>
      <x:c r="E19" s="3"/>
      <x:c r="F19" s="3"/>
    </x:row>
    <x:row r="20" ht="30" customHeight="1">
      <x:c r="A20" s="3" t="str">
        <x:v>Для полной сметы нужны конструкция основания, спецификация и условия доступа.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ремонт офиса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Офис 40 м²: потолок и пол по 40 м², стены по ведомости 85 м². Электрика показана отдельным разделом.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Отделка</x:v>
      </x:c>
      <x:c r="B9" s="3" t="str">
        <x:v>Подготовка и окраска стен</x:v>
      </x:c>
      <x:c r="C9" s="3" t="str">
        <x:v>м²</x:v>
      </x:c>
      <x:c r="D9" s="10" t="n">
        <x:v>85</x:v>
      </x:c>
      <x:c r="E9" s="11" t="n">
        <x:v>650</x:v>
      </x:c>
      <x:c r="F9" s="12" t="n">
        <x:f>D9*E9</x:f>
        <x:v>55250</x:v>
      </x:c>
    </x:row>
    <x:row r="10" ht="41.25" customHeight="1">
      <x:c r="A10" s="3" t="str">
        <x:v>Отделка</x:v>
      </x:c>
      <x:c r="B10" s="3" t="str">
        <x:v>Укладка покрытия пола</x:v>
      </x:c>
      <x:c r="C10" s="3" t="str">
        <x:v>м²</x:v>
      </x:c>
      <x:c r="D10" s="10" t="n">
        <x:v>40</x:v>
      </x:c>
      <x:c r="E10" s="11" t="n">
        <x:v>550</x:v>
      </x:c>
      <x:c r="F10" s="12" t="n">
        <x:f>D10*E10</x:f>
        <x:v>22000</x:v>
      </x:c>
    </x:row>
    <x:row r="11" ht="41.25" customHeight="1">
      <x:c r="A11" s="3" t="str">
        <x:v>Отделка</x:v>
      </x:c>
      <x:c r="B11" s="3" t="str">
        <x:v>Монтаж подвесного потолка</x:v>
      </x:c>
      <x:c r="C11" s="3" t="str">
        <x:v>м²</x:v>
      </x:c>
      <x:c r="D11" s="10" t="n">
        <x:v>40</x:v>
      </x:c>
      <x:c r="E11" s="11" t="n">
        <x:v>800</x:v>
      </x:c>
      <x:c r="F11" s="12" t="n">
        <x:f>D11*E11</x:f>
        <x:v>32000</x:v>
      </x:c>
    </x:row>
    <x:row r="12" ht="41.25" customHeight="1">
      <x:c r="A12" s="3" t="str">
        <x:v>Материалы</x:v>
      </x:c>
      <x:c r="B12" s="3" t="str">
        <x:v>Напольное покрытие с запасом 5%</x:v>
      </x:c>
      <x:c r="C12" s="3" t="str">
        <x:v>м²</x:v>
      </x:c>
      <x:c r="D12" s="10" t="n">
        <x:v>42</x:v>
      </x:c>
      <x:c r="E12" s="11" t="n">
        <x:v>1500</x:v>
      </x:c>
      <x:c r="F12" s="12" t="n">
        <x:f>D12*E12</x:f>
        <x:v>63000</x:v>
      </x:c>
    </x:row>
    <x:row r="13" ht="41.25" customHeight="1">
      <x:c r="A13" s="3" t="str">
        <x:v>Материалы</x:v>
      </x:c>
      <x:c r="B13" s="3" t="str">
        <x:v>Комплект потолочной системы</x:v>
      </x:c>
      <x:c r="C13" s="3" t="str">
        <x:v>м²</x:v>
      </x:c>
      <x:c r="D13" s="10" t="n">
        <x:v>40</x:v>
      </x:c>
      <x:c r="E13" s="11" t="n">
        <x:v>1100</x:v>
      </x:c>
      <x:c r="F13" s="12" t="n">
        <x:f>D13*E13</x:f>
        <x:v>44000</x:v>
      </x:c>
    </x:row>
    <x:row r="14" ht="41.25" customHeight="1">
      <x:c r="A14" s="3" t="str">
        <x:v>Электрика</x:v>
      </x:c>
      <x:c r="B14" s="3" t="str">
        <x:v>Монтаж розеточных точек по ведомости</x:v>
      </x:c>
      <x:c r="C14" s="3" t="str">
        <x:v>шт.</x:v>
      </x:c>
      <x:c r="D14" s="10" t="n">
        <x:v>16</x:v>
      </x:c>
      <x:c r="E14" s="11" t="n">
        <x:v>700</x:v>
      </x:c>
      <x:c r="F14" s="12" t="n">
        <x:f>D14*E14</x:f>
        <x:v>11200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227450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Материалы стен, кабель и аппараты щита добавляются по спецификации.</x:v>
      </x:c>
      <x:c r="B19" s="3"/>
      <x:c r="C19" s="3"/>
      <x:c r="D19" s="3"/>
      <x:c r="E19" s="3"/>
      <x:c r="F19" s="3"/>
    </x:row>
    <x:row r="20" ht="30" customHeight="1">
      <x:c r="A20" s="3" t="str">
        <x:v>Работы вне рабочего времени согласуются отдельным условием.</x:v>
      </x:c>
      <x:c r="B20" s="3"/>
      <x:c r="C20" s="3"/>
      <x:c r="D20" s="3"/>
      <x:c r="E20" s="3"/>
      <x:c r="F20" s="3"/>
    </x:row>
    <x:row r="21" ht="30" customHeight="1">
      <x:c r="A21" s="3" t="str">
        <x:v>Слаботочка, двери, доставка и уборка проверяются по составу проекта.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кровельные работы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Два прямоугольных ската 6 × 5 м: покрытие 60 м², условная длина конька 6 м. Материал к закупке — с запасом 8%.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кровельного покрытия</x:v>
      </x:c>
      <x:c r="C9" s="3" t="str">
        <x:v>м²</x:v>
      </x:c>
      <x:c r="D9" s="10" t="n">
        <x:v>60</x:v>
      </x:c>
      <x:c r="E9" s="11" t="n">
        <x:v>900</x:v>
      </x:c>
      <x:c r="F9" s="12" t="n">
        <x:f>D9*E9</x:f>
        <x:v>54000</x:v>
      </x:c>
    </x:row>
    <x:row r="10" ht="41.25" customHeight="1">
      <x:c r="A10" s="3" t="str">
        <x:v>Работы</x:v>
      </x:c>
      <x:c r="B10" s="3" t="str">
        <x:v>Устройство обрешётки</x:v>
      </x:c>
      <x:c r="C10" s="3" t="str">
        <x:v>м²</x:v>
      </x:c>
      <x:c r="D10" s="10" t="n">
        <x:v>60</x:v>
      </x:c>
      <x:c r="E10" s="11" t="n">
        <x:v>450</x:v>
      </x:c>
      <x:c r="F10" s="12" t="n">
        <x:f>D10*E10</x:f>
        <x:v>27000</x:v>
      </x:c>
    </x:row>
    <x:row r="11" ht="41.25" customHeight="1">
      <x:c r="A11" s="3" t="str">
        <x:v>Работы</x:v>
      </x:c>
      <x:c r="B11" s="3" t="str">
        <x:v>Монтаж конька</x:v>
      </x:c>
      <x:c r="C11" s="3" t="str">
        <x:v>м</x:v>
      </x:c>
      <x:c r="D11" s="10" t="n">
        <x:v>6</x:v>
      </x:c>
      <x:c r="E11" s="11" t="n">
        <x:v>600</x:v>
      </x:c>
      <x:c r="F11" s="12" t="n">
        <x:f>D11*E11</x:f>
        <x:v>3600</x:v>
      </x:c>
    </x:row>
    <x:row r="12" ht="41.25" customHeight="1">
      <x:c r="A12" s="3" t="str">
        <x:v>Материалы</x:v>
      </x:c>
      <x:c r="B12" s="3" t="str">
        <x:v>Покрытие с запасом 8%</x:v>
      </x:c>
      <x:c r="C12" s="3" t="str">
        <x:v>м²</x:v>
      </x:c>
      <x:c r="D12" s="10" t="n">
        <x:v>64.8</x:v>
      </x:c>
      <x:c r="E12" s="11" t="n">
        <x:v>950</x:v>
      </x:c>
      <x:c r="F12" s="12" t="n">
        <x:f>D12*E12</x:f>
        <x:v>61560</x:v>
      </x:c>
    </x:row>
    <x:row r="13" ht="41.25" customHeight="1">
      <x:c r="A13" s="3" t="str">
        <x:v>Материалы</x:v>
      </x:c>
      <x:c r="B13" s="3" t="str">
        <x:v>Мембрана с условным запасом 10%</x:v>
      </x:c>
      <x:c r="C13" s="3" t="str">
        <x:v>м²</x:v>
      </x:c>
      <x:c r="D13" s="10" t="n">
        <x:v>66</x:v>
      </x:c>
      <x:c r="E13" s="11" t="n">
        <x:v>100</x:v>
      </x:c>
      <x:c r="F13" s="12" t="n">
        <x:f>D13*E13</x:f>
        <x:v>6600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152760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Запас зависит от раскладки и выбранной системы, он не универсален.</x:v>
      </x:c>
      <x:c r="B18" s="3"/>
      <x:c r="C18" s="3"/>
      <x:c r="D18" s="3"/>
      <x:c r="E18" s="3"/>
      <x:c r="F18" s="3"/>
    </x:row>
    <x:row r="19" ht="30" customHeight="1">
      <x:c r="A19" s="3" t="str">
        <x:v>Примыкания, ендовы, крепёж, водосток и снегозадержатели добавляются по проекту.</x:v>
      </x:c>
      <x:c r="B19" s="3"/>
      <x:c r="C19" s="3"/>
      <x:c r="D19" s="3"/>
      <x:c r="E19" s="3"/>
      <x:c r="F19" s="3"/>
    </x:row>
    <x:row r="20" ht="30" customHeight="1">
      <x:c r="A20" s="3" t="str">
        <x:v>Площадь скатов не следует подменять площадью здания в плане.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фасад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Стена 10 × 3 м, проёмы 6 м²: отделка 24 м². Откосы и примыкания считаются отдельно по развёртке.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Подготовка основания</x:v>
      </x:c>
      <x:c r="C9" s="3" t="str">
        <x:v>м²</x:v>
      </x:c>
      <x:c r="D9" s="10" t="n">
        <x:v>24</x:v>
      </x:c>
      <x:c r="E9" s="11" t="n">
        <x:v>250</x:v>
      </x:c>
      <x:c r="F9" s="12" t="n">
        <x:f>D9*E9</x:f>
        <x:v>6000</x:v>
      </x:c>
    </x:row>
    <x:row r="10" ht="41.25" customHeight="1">
      <x:c r="A10" s="3" t="str">
        <x:v>Работы</x:v>
      </x:c>
      <x:c r="B10" s="3" t="str">
        <x:v>Монтаж утеплителя</x:v>
      </x:c>
      <x:c r="C10" s="3" t="str">
        <x:v>м²</x:v>
      </x:c>
      <x:c r="D10" s="10" t="n">
        <x:v>24</x:v>
      </x:c>
      <x:c r="E10" s="11" t="n">
        <x:v>650</x:v>
      </x:c>
      <x:c r="F10" s="12" t="n">
        <x:f>D10*E10</x:f>
        <x:v>15600</x:v>
      </x:c>
    </x:row>
    <x:row r="11" ht="41.25" customHeight="1">
      <x:c r="A11" s="3" t="str">
        <x:v>Работы</x:v>
      </x:c>
      <x:c r="B11" s="3" t="str">
        <x:v>Армирующий слой</x:v>
      </x:c>
      <x:c r="C11" s="3" t="str">
        <x:v>м²</x:v>
      </x:c>
      <x:c r="D11" s="10" t="n">
        <x:v>24</x:v>
      </x:c>
      <x:c r="E11" s="11" t="n">
        <x:v>550</x:v>
      </x:c>
      <x:c r="F11" s="12" t="n">
        <x:f>D11*E11</x:f>
        <x:v>13200</x:v>
      </x:c>
    </x:row>
    <x:row r="12" ht="41.25" customHeight="1">
      <x:c r="A12" s="3" t="str">
        <x:v>Работы</x:v>
      </x:c>
      <x:c r="B12" s="3" t="str">
        <x:v>Декоративное покрытие</x:v>
      </x:c>
      <x:c r="C12" s="3" t="str">
        <x:v>м²</x:v>
      </x:c>
      <x:c r="D12" s="10" t="n">
        <x:v>24</x:v>
      </x:c>
      <x:c r="E12" s="11" t="n">
        <x:v>700</x:v>
      </x:c>
      <x:c r="F12" s="12" t="n">
        <x:f>D12*E12</x:f>
        <x:v>16800</x:v>
      </x:c>
    </x:row>
    <x:row r="13" ht="41.25" customHeight="1">
      <x:c r="A13" s="3" t="str">
        <x:v>Материалы</x:v>
      </x:c>
      <x:c r="B13" s="3" t="str">
        <x:v>Утеплитель по условной спецификации</x:v>
      </x:c>
      <x:c r="C13" s="3" t="str">
        <x:v>м²</x:v>
      </x:c>
      <x:c r="D13" s="10" t="n">
        <x:v>24</x:v>
      </x:c>
      <x:c r="E13" s="11" t="n">
        <x:v>550</x:v>
      </x:c>
      <x:c r="F13" s="12" t="n">
        <x:f>D13*E13</x:f>
        <x:v>13200</x:v>
      </x:c>
    </x:row>
    <x:row r="14" ht="41.25" customHeight="1">
      <x:c r="A14" s="3" t="str">
        <x:v>Материалы</x:v>
      </x:c>
      <x:c r="B14" s="3" t="str">
        <x:v>Сетка с условным запасом 10%</x:v>
      </x:c>
      <x:c r="C14" s="3" t="str">
        <x:v>м²</x:v>
      </x:c>
      <x:c r="D14" s="10" t="n">
        <x:v>26.4</x:v>
      </x:c>
      <x:c r="E14" s="11" t="n">
        <x:v>120</x:v>
      </x:c>
      <x:c r="F14" s="12" t="n">
        <x:f>D14*E14</x:f>
        <x:v>3168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67968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Тип утеплителя, крепёж и состав системы определяются проектом.</x:v>
      </x:c>
      <x:c r="B19" s="3"/>
      <x:c r="C19" s="3"/>
      <x:c r="D19" s="3"/>
      <x:c r="E19" s="3"/>
      <x:c r="F19" s="3"/>
    </x:row>
    <x:row r="20" ht="30" customHeight="1">
      <x:c r="A20" s="3" t="str">
        <x:v>Леса, откосы, углы и примыкания не входят в этот фрагмент.</x:v>
      </x:c>
      <x:c r="B20" s="3"/>
      <x:c r="C20" s="3"/>
      <x:c r="D20" s="3"/>
      <x:c r="E20" s="3"/>
      <x:c r="F20" s="3"/>
    </x:row>
    <x:row r="21" ht="30" customHeight="1">
      <x:c r="A21" s="3" t="str">
        <x:v>Проёмы и площади основания должны быть согласованы по правилам подсчёта.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слаботочные системы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Условная ведомость видеонаблюдения: четыре камеры, один регистратор и 120 м кабельной трассы.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Прокладка кабеля</x:v>
      </x:c>
      <x:c r="C9" s="3" t="str">
        <x:v>м</x:v>
      </x:c>
      <x:c r="D9" s="10" t="n">
        <x:v>120</x:v>
      </x:c>
      <x:c r="E9" s="11" t="n">
        <x:v>100</x:v>
      </x:c>
      <x:c r="F9" s="12" t="n">
        <x:f>D9*E9</x:f>
        <x:v>12000</x:v>
      </x:c>
    </x:row>
    <x:row r="10" ht="41.25" customHeight="1">
      <x:c r="A10" s="3" t="str">
        <x:v>Работы</x:v>
      </x:c>
      <x:c r="B10" s="3" t="str">
        <x:v>Монтаж камер</x:v>
      </x:c>
      <x:c r="C10" s="3" t="str">
        <x:v>шт.</x:v>
      </x:c>
      <x:c r="D10" s="10" t="n">
        <x:v>4</x:v>
      </x:c>
      <x:c r="E10" s="11" t="n">
        <x:v>1800</x:v>
      </x:c>
      <x:c r="F10" s="12" t="n">
        <x:f>D10*E10</x:f>
        <x:v>7200</x:v>
      </x:c>
    </x:row>
    <x:row r="11" ht="41.25" customHeight="1">
      <x:c r="A11" s="3" t="str">
        <x:v>Работы</x:v>
      </x:c>
      <x:c r="B11" s="3" t="str">
        <x:v>Монтаж и настройка регистратора</x:v>
      </x:c>
      <x:c r="C11" s="3" t="str">
        <x:v>шт.</x:v>
      </x:c>
      <x:c r="D11" s="10" t="n">
        <x:v>1</x:v>
      </x:c>
      <x:c r="E11" s="11" t="n">
        <x:v>4500</x:v>
      </x:c>
      <x:c r="F11" s="12" t="n">
        <x:f>D11*E11</x:f>
        <x:v>4500</x:v>
      </x:c>
    </x:row>
    <x:row r="12" ht="41.25" customHeight="1">
      <x:c r="A12" s="3" t="str">
        <x:v>Материалы</x:v>
      </x:c>
      <x:c r="B12" s="3" t="str">
        <x:v>Кабель по условной спецификации</x:v>
      </x:c>
      <x:c r="C12" s="3" t="str">
        <x:v>м</x:v>
      </x:c>
      <x:c r="D12" s="10" t="n">
        <x:v>132</x:v>
      </x:c>
      <x:c r="E12" s="11" t="n">
        <x:v>60</x:v>
      </x:c>
      <x:c r="F12" s="12" t="n">
        <x:f>D12*E12</x:f>
        <x:v>7920</x:v>
      </x:c>
    </x:row>
    <x:row r="13" ht="41.25" customHeight="1">
      <x:c r="A13" s="3" t="str">
        <x:v>Оборудование</x:v>
      </x:c>
      <x:c r="B13" s="3" t="str">
        <x:v>Камера, условная позиция</x:v>
      </x:c>
      <x:c r="C13" s="3" t="str">
        <x:v>шт.</x:v>
      </x:c>
      <x:c r="D13" s="10" t="n">
        <x:v>4</x:v>
      </x:c>
      <x:c r="E13" s="11" t="n">
        <x:v>7000</x:v>
      </x:c>
      <x:c r="F13" s="12" t="n">
        <x:f>D13*E13</x:f>
        <x:v>28000</x:v>
      </x:c>
    </x:row>
    <x:row r="14" ht="41.25" customHeight="1">
      <x:c r="A14" s="3" t="str">
        <x:v>Оборудование</x:v>
      </x:c>
      <x:c r="B14" s="3" t="str">
        <x:v>Регистратор, условная позиция</x:v>
      </x:c>
      <x:c r="C14" s="3" t="str">
        <x:v>шт.</x:v>
      </x:c>
      <x:c r="D14" s="10" t="n">
        <x:v>1</x:v>
      </x:c>
      <x:c r="E14" s="11" t="n">
        <x:v>12000</x:v>
      </x:c>
      <x:c r="F14" s="12" t="n">
        <x:f>D14*E14</x:f>
        <x:v>12000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71620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Питание, накопитель, сеть и кабельная трасса проверяются отдельно.</x:v>
      </x:c>
      <x:c r="B19" s="3"/>
      <x:c r="C19" s="3"/>
      <x:c r="D19" s="3"/>
      <x:c r="E19" s="3"/>
      <x:c r="F19" s="3"/>
    </x:row>
    <x:row r="20" ht="30" customHeight="1">
      <x:c r="A20" s="3" t="str">
        <x:v>Для СПС/СОУЭ нужен соответствующий проект, а не перечень камер.</x:v>
      </x:c>
      <x:c r="B20" s="3"/>
      <x:c r="C20" s="3"/>
      <x:c r="D20" s="3"/>
      <x:c r="E20" s="3"/>
      <x:c r="F20" s="3"/>
    </x:row>
    <x:row r="21" ht="30" customHeight="1">
      <x:c r="A21" s="3" t="str">
        <x:v>Оборудование и монтаж должны быть разделены для сравнения КП.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металлоконструкции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Условная ведомость КМ: металлокаркас 2 т, площадь защитного покрытия 65 м². Площадь не вычисляется автоматически из массы металла.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Изготовление конструкций</x:v>
      </x:c>
      <x:c r="C9" s="3" t="str">
        <x:v>т</x:v>
      </x:c>
      <x:c r="D9" s="10" t="n">
        <x:v>2</x:v>
      </x:c>
      <x:c r="E9" s="11" t="n">
        <x:v>45000</x:v>
      </x:c>
      <x:c r="F9" s="12" t="n">
        <x:f>D9*E9</x:f>
        <x:v>90000</x:v>
      </x:c>
    </x:row>
    <x:row r="10" ht="41.25" customHeight="1">
      <x:c r="A10" s="3" t="str">
        <x:v>Работы</x:v>
      </x:c>
      <x:c r="B10" s="3" t="str">
        <x:v>Монтаж металлокаркаса</x:v>
      </x:c>
      <x:c r="C10" s="3" t="str">
        <x:v>т</x:v>
      </x:c>
      <x:c r="D10" s="10" t="n">
        <x:v>2</x:v>
      </x:c>
      <x:c r="E10" s="11" t="n">
        <x:v>25000</x:v>
      </x:c>
      <x:c r="F10" s="12" t="n">
        <x:f>D10*E10</x:f>
        <x:v>50000</x:v>
      </x:c>
    </x:row>
    <x:row r="11" ht="41.25" customHeight="1">
      <x:c r="A11" s="3" t="str">
        <x:v>Работы</x:v>
      </x:c>
      <x:c r="B11" s="3" t="str">
        <x:v>Подготовка и окраска</x:v>
      </x:c>
      <x:c r="C11" s="3" t="str">
        <x:v>м²</x:v>
      </x:c>
      <x:c r="D11" s="10" t="n">
        <x:v>65</x:v>
      </x:c>
      <x:c r="E11" s="11" t="n">
        <x:v>600</x:v>
      </x:c>
      <x:c r="F11" s="12" t="n">
        <x:f>D11*E11</x:f>
        <x:v>39000</x:v>
      </x:c>
    </x:row>
    <x:row r="12" ht="41.25" customHeight="1">
      <x:c r="A12" s="3" t="str">
        <x:v>Материалы</x:v>
      </x:c>
      <x:c r="B12" s="3" t="str">
        <x:v>Металлопрокат по условной спецификации</x:v>
      </x:c>
      <x:c r="C12" s="3" t="str">
        <x:v>т</x:v>
      </x:c>
      <x:c r="D12" s="10" t="n">
        <x:v>2</x:v>
      </x:c>
      <x:c r="E12" s="11" t="n">
        <x:v>85000</x:v>
      </x:c>
      <x:c r="F12" s="12" t="n">
        <x:f>D12*E12</x:f>
        <x:v>170000</x:v>
      </x:c>
    </x:row>
    <x:row r="13" ht="41.25" customHeight="1">
      <x:c r="A13" s="3" t="str">
        <x:v>Техника</x:v>
      </x:c>
      <x:c r="B13" s="3" t="str">
        <x:v>Работа крана, условная смена</x:v>
      </x:c>
      <x:c r="C13" s="3" t="str">
        <x:v>смена</x:v>
      </x:c>
      <x:c r="D13" s="10" t="n">
        <x:v>1</x:v>
      </x:c>
      <x:c r="E13" s="11" t="n">
        <x:v>25000</x:v>
      </x:c>
      <x:c r="F13" s="12" t="n">
        <x:f>D13*E13</x:f>
        <x:v>25000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374000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Масса и профиль берутся из КМ; соединения и метизы — из узлов.</x:v>
      </x:c>
      <x:c r="B18" s="3"/>
      <x:c r="C18" s="3"/>
      <x:c r="D18" s="3"/>
      <x:c r="E18" s="3"/>
      <x:c r="F18" s="3"/>
    </x:row>
    <x:row r="19" ht="30" customHeight="1">
      <x:c r="A19" s="3" t="str">
        <x:v>Доставка, доступ, высота и время работы крана согласуются по объекту.</x:v>
      </x:c>
      <x:c r="B19" s="3"/>
      <x:c r="C19" s="3"/>
      <x:c r="D19" s="3"/>
      <x:c r="E19" s="3"/>
      <x:c r="F19" s="3"/>
    </x:row>
    <x:row r="20" ht="30" customHeight="1">
      <x:c r="A20" s="3" t="str">
        <x:v>Если изготовление уже включает окраску, её нельзя считать повторно.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благоустройство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Дорожка 10 × 2 м, основание из щебня толщиной 0,15 м; бордюры с двух длинных сторон — 20 м.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Подготовка основания</x:v>
      </x:c>
      <x:c r="C9" s="3" t="str">
        <x:v>м²</x:v>
      </x:c>
      <x:c r="D9" s="10" t="n">
        <x:v>20</x:v>
      </x:c>
      <x:c r="E9" s="11" t="n">
        <x:v>450</x:v>
      </x:c>
      <x:c r="F9" s="12" t="n">
        <x:f>D9*E9</x:f>
        <x:v>9000</x:v>
      </x:c>
    </x:row>
    <x:row r="10" ht="41.25" customHeight="1">
      <x:c r="A10" s="3" t="str">
        <x:v>Работы</x:v>
      </x:c>
      <x:c r="B10" s="3" t="str">
        <x:v>Укладка плитки</x:v>
      </x:c>
      <x:c r="C10" s="3" t="str">
        <x:v>м²</x:v>
      </x:c>
      <x:c r="D10" s="10" t="n">
        <x:v>20</x:v>
      </x:c>
      <x:c r="E10" s="11" t="n">
        <x:v>1100</x:v>
      </x:c>
      <x:c r="F10" s="12" t="n">
        <x:f>D10*E10</x:f>
        <x:v>22000</x:v>
      </x:c>
    </x:row>
    <x:row r="11" ht="41.25" customHeight="1">
      <x:c r="A11" s="3" t="str">
        <x:v>Работы</x:v>
      </x:c>
      <x:c r="B11" s="3" t="str">
        <x:v>Установка бордюра</x:v>
      </x:c>
      <x:c r="C11" s="3" t="str">
        <x:v>м</x:v>
      </x:c>
      <x:c r="D11" s="10" t="n">
        <x:v>20</x:v>
      </x:c>
      <x:c r="E11" s="11" t="n">
        <x:v>600</x:v>
      </x:c>
      <x:c r="F11" s="12" t="n">
        <x:f>D11*E11</x:f>
        <x:v>12000</x:v>
      </x:c>
    </x:row>
    <x:row r="12" ht="41.25" customHeight="1">
      <x:c r="A12" s="3" t="str">
        <x:v>Материалы</x:v>
      </x:c>
      <x:c r="B12" s="3" t="str">
        <x:v>Плитка с условным запасом 5%</x:v>
      </x:c>
      <x:c r="C12" s="3" t="str">
        <x:v>м²</x:v>
      </x:c>
      <x:c r="D12" s="10" t="n">
        <x:v>21</x:v>
      </x:c>
      <x:c r="E12" s="11" t="n">
        <x:v>1200</x:v>
      </x:c>
      <x:c r="F12" s="12" t="n">
        <x:f>D12*E12</x:f>
        <x:v>25200</x:v>
      </x:c>
    </x:row>
    <x:row r="13" ht="41.25" customHeight="1">
      <x:c r="A13" s="3" t="str">
        <x:v>Материалы</x:v>
      </x:c>
      <x:c r="B13" s="3" t="str">
        <x:v>Щебень, геометрический объём</x:v>
      </x:c>
      <x:c r="C13" s="3" t="str">
        <x:v>м³</x:v>
      </x:c>
      <x:c r="D13" s="10" t="n">
        <x:v>3</x:v>
      </x:c>
      <x:c r="E13" s="11" t="n">
        <x:v>2500</x:v>
      </x:c>
      <x:c r="F13" s="12" t="n">
        <x:f>D13*E13</x:f>
        <x:v>7500</x:v>
      </x:c>
    </x:row>
    <x:row r="14" ht="41.25" customHeight="1">
      <x:c r="A14" s="3" t="str">
        <x:v>Материалы</x:v>
      </x:c>
      <x:c r="B14" s="3" t="str">
        <x:v>Бордюр длиной 1 м</x:v>
      </x:c>
      <x:c r="C14" s="3" t="str">
        <x:v>шт.</x:v>
      </x:c>
      <x:c r="D14" s="10" t="n">
        <x:v>20</x:v>
      </x:c>
      <x:c r="E14" s="11" t="n">
        <x:v>450</x:v>
      </x:c>
      <x:c r="F14" s="12" t="n">
        <x:f>D14*E14</x:f>
        <x:v>9000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84700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Закупочный объём щебня уточняется с учётом уплотнения и поставки.</x:v>
      </x:c>
      <x:c r="B19" s="3"/>
      <x:c r="C19" s="3"/>
      <x:c r="D19" s="3"/>
      <x:c r="E19" s="3"/>
      <x:c r="F19" s="3"/>
    </x:row>
    <x:row r="20" ht="30" customHeight="1">
      <x:c r="A20" s="3" t="str">
        <x:v>Водоотвод, выемка грунта и вывоз добавляются по проекту.</x:v>
      </x:c>
      <x:c r="B20" s="3"/>
      <x:c r="C20" s="3"/>
      <x:c r="D20" s="3"/>
      <x:c r="E20" s="3"/>
      <x:c r="F20" s="3"/>
    </x:row>
    <x:row r="21" ht="30" customHeight="1">
      <x:c r="A21" s="3" t="str">
        <x:v>Плитка, основание и бордюры считаются разными единицами.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ремонт парилки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Парилка 3 × 2 м, высота 2,2 м, проём 1,8 м². Стены под обшивку — 20,2 м², потолок — 6 м².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Демонтаж обшивки</x:v>
      </x:c>
      <x:c r="C9" s="3" t="str">
        <x:v>м²</x:v>
      </x:c>
      <x:c r="D9" s="10" t="n">
        <x:v>26.2</x:v>
      </x:c>
      <x:c r="E9" s="11" t="n">
        <x:v>250</x:v>
      </x:c>
      <x:c r="F9" s="12" t="n">
        <x:f>D9*E9</x:f>
        <x:v>6550</x:v>
      </x:c>
    </x:row>
    <x:row r="10" ht="41.25" customHeight="1">
      <x:c r="A10" s="3" t="str">
        <x:v>Работы</x:v>
      </x:c>
      <x:c r="B10" s="3" t="str">
        <x:v>Монтаж изоляции по составу проекта</x:v>
      </x:c>
      <x:c r="C10" s="3" t="str">
        <x:v>м²</x:v>
      </x:c>
      <x:c r="D10" s="10" t="n">
        <x:v>26.2</x:v>
      </x:c>
      <x:c r="E10" s="11" t="n">
        <x:v>550</x:v>
      </x:c>
      <x:c r="F10" s="12" t="n">
        <x:f>D10*E10</x:f>
        <x:v>14410</x:v>
      </x:c>
    </x:row>
    <x:row r="11" ht="41.25" customHeight="1">
      <x:c r="A11" s="3" t="str">
        <x:v>Работы</x:v>
      </x:c>
      <x:c r="B11" s="3" t="str">
        <x:v>Монтаж новой обшивки</x:v>
      </x:c>
      <x:c r="C11" s="3" t="str">
        <x:v>м²</x:v>
      </x:c>
      <x:c r="D11" s="10" t="n">
        <x:v>26.2</x:v>
      </x:c>
      <x:c r="E11" s="11" t="n">
        <x:v>900</x:v>
      </x:c>
      <x:c r="F11" s="12" t="n">
        <x:f>D11*E11</x:f>
        <x:v>23580</x:v>
      </x:c>
    </x:row>
    <x:row r="12" ht="41.25" customHeight="1">
      <x:c r="A12" s="3" t="str">
        <x:v>Материалы</x:v>
      </x:c>
      <x:c r="B12" s="3" t="str">
        <x:v>Обшивка с условным запасом 10%</x:v>
      </x:c>
      <x:c r="C12" s="3" t="str">
        <x:v>м²</x:v>
      </x:c>
      <x:c r="D12" s="10" t="n">
        <x:v>28.82</x:v>
      </x:c>
      <x:c r="E12" s="11" t="n">
        <x:v>1600</x:v>
      </x:c>
      <x:c r="F12" s="12" t="n">
        <x:f>D12*E12</x:f>
        <x:v>46112</x:v>
      </x:c>
    </x:row>
    <x:row r="13" ht="41.25" customHeight="1">
      <x:c r="A13" s="3" t="str">
        <x:v>Материалы</x:v>
      </x:c>
      <x:c r="B13" s="3" t="str">
        <x:v>Изоляция по условной спецификации</x:v>
      </x:c>
      <x:c r="C13" s="3" t="str">
        <x:v>м²</x:v>
      </x:c>
      <x:c r="D13" s="10" t="n">
        <x:v>26.2</x:v>
      </x:c>
      <x:c r="E13" s="11" t="n">
        <x:v>450</x:v>
      </x:c>
      <x:c r="F13" s="12" t="n">
        <x:f>D13*E13</x:f>
        <x:v>11790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102442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Конструкция ограждений, материал изоляции и примыкания определяются для конкретной парилки.</x:v>
      </x:c>
      <x:c r="B18" s="3"/>
      <x:c r="C18" s="3"/>
      <x:c r="D18" s="3"/>
      <x:c r="E18" s="3"/>
      <x:c r="F18" s="3"/>
    </x:row>
    <x:row r="19" ht="30" customHeight="1">
      <x:c r="A19" s="3" t="str">
        <x:v>Полки, пол, вентиляция и печь не включены в этот фрагмент.</x:v>
      </x:c>
      <x:c r="B19" s="3"/>
      <x:c r="C19" s="3"/>
      <x:c r="D19" s="3"/>
      <x:c r="E19" s="3"/>
      <x:c r="F19" s="3"/>
    </x:row>
    <x:row r="20" ht="30" customHeight="1">
      <x:c r="A20" s="3" t="str">
        <x:v>Повреждения скрытого основания уточняются до итоговой сметы.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вентиляцию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Условная ведомость ОВ: воздуховоды 30 м², один вентилятор, 10 решёток. Воздуховоды учитываются площадью поверхности, а не площадью помещения.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воздуховодов</x:v>
      </x:c>
      <x:c r="C9" s="3" t="str">
        <x:v>м²</x:v>
      </x:c>
      <x:c r="D9" s="10" t="n">
        <x:v>30</x:v>
      </x:c>
      <x:c r="E9" s="11" t="n">
        <x:v>900</x:v>
      </x:c>
      <x:c r="F9" s="12" t="n">
        <x:f>D9*E9</x:f>
        <x:v>27000</x:v>
      </x:c>
    </x:row>
    <x:row r="10" ht="41.25" customHeight="1">
      <x:c r="A10" s="3" t="str">
        <x:v>Работы</x:v>
      </x:c>
      <x:c r="B10" s="3" t="str">
        <x:v>Монтаж вентилятора</x:v>
      </x:c>
      <x:c r="C10" s="3" t="str">
        <x:v>шт.</x:v>
      </x:c>
      <x:c r="D10" s="10" t="n">
        <x:v>1</x:v>
      </x:c>
      <x:c r="E10" s="11" t="n">
        <x:v>7000</x:v>
      </x:c>
      <x:c r="F10" s="12" t="n">
        <x:f>D10*E10</x:f>
        <x:v>7000</x:v>
      </x:c>
    </x:row>
    <x:row r="11" ht="41.25" customHeight="1">
      <x:c r="A11" s="3" t="str">
        <x:v>Работы</x:v>
      </x:c>
      <x:c r="B11" s="3" t="str">
        <x:v>Монтаж решёток</x:v>
      </x:c>
      <x:c r="C11" s="3" t="str">
        <x:v>шт.</x:v>
      </x:c>
      <x:c r="D11" s="10" t="n">
        <x:v>10</x:v>
      </x:c>
      <x:c r="E11" s="11" t="n">
        <x:v>500</x:v>
      </x:c>
      <x:c r="F11" s="12" t="n">
        <x:f>D11*E11</x:f>
        <x:v>5000</x:v>
      </x:c>
    </x:row>
    <x:row r="12" ht="41.25" customHeight="1">
      <x:c r="A12" s="3" t="str">
        <x:v>Материалы</x:v>
      </x:c>
      <x:c r="B12" s="3" t="str">
        <x:v>Воздуховоды по условной спецификации</x:v>
      </x:c>
      <x:c r="C12" s="3" t="str">
        <x:v>м²</x:v>
      </x:c>
      <x:c r="D12" s="10" t="n">
        <x:v>30</x:v>
      </x:c>
      <x:c r="E12" s="11" t="n">
        <x:v>1500</x:v>
      </x:c>
      <x:c r="F12" s="12" t="n">
        <x:f>D12*E12</x:f>
        <x:v>45000</x:v>
      </x:c>
    </x:row>
    <x:row r="13" ht="41.25" customHeight="1">
      <x:c r="A13" s="3" t="str">
        <x:v>Оборудование</x:v>
      </x:c>
      <x:c r="B13" s="3" t="str">
        <x:v>Вентилятор, условная позиция</x:v>
      </x:c>
      <x:c r="C13" s="3" t="str">
        <x:v>шт.</x:v>
      </x:c>
      <x:c r="D13" s="10" t="n">
        <x:v>1</x:v>
      </x:c>
      <x:c r="E13" s="11" t="n">
        <x:v>25000</x:v>
      </x:c>
      <x:c r="F13" s="12" t="n">
        <x:f>D13*E13</x:f>
        <x:v>25000</x:v>
      </x:c>
    </x:row>
    <x:row r="14" ht="41.25" customHeight="1">
      <x:c r="A14" s="3" t="str">
        <x:v>Материалы</x:v>
      </x:c>
      <x:c r="B14" s="3" t="str">
        <x:v>Решётки, условная позиция</x:v>
      </x:c>
      <x:c r="C14" s="3" t="str">
        <x:v>шт.</x:v>
      </x:c>
      <x:c r="D14" s="10" t="n">
        <x:v>10</x:v>
      </x:c>
      <x:c r="E14" s="11" t="n">
        <x:v>900</x:v>
      </x:c>
      <x:c r="F14" s="12" t="n">
        <x:f>D14*E14</x:f>
        <x:v>9000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118000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Сечения, фасонные части и оборудование берутся из ОВ.</x:v>
      </x:c>
      <x:c r="B19" s="3"/>
      <x:c r="C19" s="3"/>
      <x:c r="D19" s="3"/>
      <x:c r="E19" s="3"/>
      <x:c r="F19" s="3"/>
    </x:row>
    <x:row r="20" ht="30" customHeight="1">
      <x:c r="A20" s="3" t="str">
        <x:v>Подвесы, изоляция, клапаны и автоматика добавляются по спецификации.</x:v>
      </x:c>
      <x:c r="B20" s="3"/>
      <x:c r="C20" s="3"/>
      <x:c r="D20" s="3"/>
      <x:c r="E20" s="3"/>
      <x:c r="F20" s="3"/>
    </x:row>
    <x:row r="21" ht="30" customHeight="1">
      <x:c r="A21" s="3" t="str">
        <x:v>Пуск и наладка не включены в этот фрагмент.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отопление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Условная схема: 40 м трубопроводов, шесть радиаторов и 12 запорных кранов. Приборы и монтаж показаны отдельно.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труб отопления</x:v>
      </x:c>
      <x:c r="C9" s="3" t="str">
        <x:v>м</x:v>
      </x:c>
      <x:c r="D9" s="10" t="n">
        <x:v>40</x:v>
      </x:c>
      <x:c r="E9" s="11" t="n">
        <x:v>450</x:v>
      </x:c>
      <x:c r="F9" s="12" t="n">
        <x:f>D9*E9</x:f>
        <x:v>18000</x:v>
      </x:c>
    </x:row>
    <x:row r="10" ht="41.25" customHeight="1">
      <x:c r="A10" s="3" t="str">
        <x:v>Работы</x:v>
      </x:c>
      <x:c r="B10" s="3" t="str">
        <x:v>Монтаж радиаторов</x:v>
      </x:c>
      <x:c r="C10" s="3" t="str">
        <x:v>шт.</x:v>
      </x:c>
      <x:c r="D10" s="10" t="n">
        <x:v>6</x:v>
      </x:c>
      <x:c r="E10" s="11" t="n">
        <x:v>2000</x:v>
      </x:c>
      <x:c r="F10" s="12" t="n">
        <x:f>D10*E10</x:f>
        <x:v>12000</x:v>
      </x:c>
    </x:row>
    <x:row r="11" ht="41.25" customHeight="1">
      <x:c r="A11" s="3" t="str">
        <x:v>Работы</x:v>
      </x:c>
      <x:c r="B11" s="3" t="str">
        <x:v>Испытание системы</x:v>
      </x:c>
      <x:c r="C11" s="3" t="str">
        <x:v>компл.</x:v>
      </x:c>
      <x:c r="D11" s="10" t="n">
        <x:v>1</x:v>
      </x:c>
      <x:c r="E11" s="11" t="n">
        <x:v>4500</x:v>
      </x:c>
      <x:c r="F11" s="12" t="n">
        <x:f>D11*E11</x:f>
        <x:v>4500</x:v>
      </x:c>
    </x:row>
    <x:row r="12" ht="41.25" customHeight="1">
      <x:c r="A12" s="3" t="str">
        <x:v>Материалы</x:v>
      </x:c>
      <x:c r="B12" s="3" t="str">
        <x:v>Трубы по условной спецификации</x:v>
      </x:c>
      <x:c r="C12" s="3" t="str">
        <x:v>м</x:v>
      </x:c>
      <x:c r="D12" s="10" t="n">
        <x:v>40</x:v>
      </x:c>
      <x:c r="E12" s="11" t="n">
        <x:v>180</x:v>
      </x:c>
      <x:c r="F12" s="12" t="n">
        <x:f>D12*E12</x:f>
        <x:v>7200</x:v>
      </x:c>
    </x:row>
    <x:row r="13" ht="41.25" customHeight="1">
      <x:c r="A13" s="3" t="str">
        <x:v>Оборудование</x:v>
      </x:c>
      <x:c r="B13" s="3" t="str">
        <x:v>Радиаторы, условная позиция</x:v>
      </x:c>
      <x:c r="C13" s="3" t="str">
        <x:v>шт.</x:v>
      </x:c>
      <x:c r="D13" s="10" t="n">
        <x:v>6</x:v>
      </x:c>
      <x:c r="E13" s="11" t="n">
        <x:v>6500</x:v>
      </x:c>
      <x:c r="F13" s="12" t="n">
        <x:f>D13*E13</x:f>
        <x:v>39000</x:v>
      </x:c>
    </x:row>
    <x:row r="14" ht="41.25" customHeight="1">
      <x:c r="A14" s="3" t="str">
        <x:v>Материалы</x:v>
      </x:c>
      <x:c r="B14" s="3" t="str">
        <x:v>Запорная арматура</x:v>
      </x:c>
      <x:c r="C14" s="3" t="str">
        <x:v>шт.</x:v>
      </x:c>
      <x:c r="D14" s="10" t="n">
        <x:v>12</x:v>
      </x:c>
      <x:c r="E14" s="11" t="n">
        <x:v>700</x:v>
      </x:c>
      <x:c r="F14" s="12" t="n">
        <x:f>D14*E14</x:f>
        <x:v>8400</x:v>
      </x:c>
    </x:row>
    <x:row r="15">
      <x:c r="A15" s="3"/>
      <x:c r="B15" s="3"/>
      <x:c r="C15" s="3"/>
      <x:c r="D15" s="3"/>
      <x:c r="E15" s="3"/>
      <x:c r="F15" s="3"/>
    </x:row>
    <x:row r="16" ht="25.5" customHeight="1">
      <x:c r="A16" s="8" t="str">
        <x:v>Итог по включённым позициям</x:v>
      </x:c>
      <x:c r="B16" s="8"/>
      <x:c r="C16" s="8"/>
      <x:c r="D16" s="8"/>
      <x:c r="E16" s="8"/>
      <x:c r="F16" s="14" t="n">
        <x:f>SUM(F9:F14)</x:f>
        <x:v>89100</x:v>
      </x:c>
    </x:row>
    <x:row r="17">
      <x:c r="A17" s="3"/>
      <x:c r="B17" s="3"/>
      <x:c r="C17" s="3"/>
      <x:c r="D17" s="3"/>
      <x:c r="E17" s="3"/>
      <x:c r="F17" s="3"/>
    </x:row>
    <x:row r="18">
      <x:c r="A18" s="15" t="str">
        <x:v>Что проверить для своего объекта</x:v>
      </x:c>
      <x:c r="B18" s="15"/>
      <x:c r="C18" s="15"/>
      <x:c r="D18" s="15"/>
      <x:c r="E18" s="15"/>
      <x:c r="F18" s="15"/>
    </x:row>
    <x:row r="19" ht="30" customHeight="1">
      <x:c r="A19" s="3" t="str">
        <x:v>Тип и мощность приборов определяются проектом.</x:v>
      </x:c>
      <x:c r="B19" s="3"/>
      <x:c r="C19" s="3"/>
      <x:c r="D19" s="3"/>
      <x:c r="E19" s="3"/>
      <x:c r="F19" s="3"/>
    </x:row>
    <x:row r="20" ht="30" customHeight="1">
      <x:c r="A20" s="3" t="str">
        <x:v>Крепления, фитинги и теплоизоляция добавляются по составу системы.</x:v>
      </x:c>
      <x:c r="B20" s="3"/>
      <x:c r="C20" s="3"/>
      <x:c r="D20" s="3"/>
      <x:c r="E20" s="3"/>
      <x:c r="F20" s="3"/>
    </x:row>
    <x:row r="21" ht="30" customHeight="1">
      <x:c r="A21" s="3" t="str">
        <x:v>Котельное оборудование и существующие сети в этом фрагменте не учтены.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  <x:row r="26">
      <x:c r="A26" s="3"/>
      <x:c r="B26" s="3"/>
      <x:c r="C26" s="3"/>
      <x:c r="D26" s="3"/>
      <x:c r="E26" s="3"/>
      <x:c r="F26" s="3"/>
    </x:row>
  </x:sheetData>
  <x:mergeCells>
    <x:mergeCell ref="A1:F2"/>
    <x:mergeCell ref="A3:F4"/>
    <x:mergeCell ref="A5:F6"/>
    <x:mergeCell ref="A16:E16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строительную часть теплового пункта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Учебный фрагмент по условной ВОР: бетон 8 м³, арматура 0,9 т, опалубка 22 м². Тепломеханическое оборудование считается отдельным разделом.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Опалубочные работы</x:v>
      </x:c>
      <x:c r="C9" s="3" t="str">
        <x:v>м²</x:v>
      </x:c>
      <x:c r="D9" s="10" t="n">
        <x:v>22</x:v>
      </x:c>
      <x:c r="E9" s="11" t="n">
        <x:v>1200</x:v>
      </x:c>
      <x:c r="F9" s="12" t="n">
        <x:f>D9*E9</x:f>
        <x:v>26400</x:v>
      </x:c>
    </x:row>
    <x:row r="10" ht="41.25" customHeight="1">
      <x:c r="A10" s="3" t="str">
        <x:v>Работы</x:v>
      </x:c>
      <x:c r="B10" s="3" t="str">
        <x:v>Арматурные работы</x:v>
      </x:c>
      <x:c r="C10" s="3" t="str">
        <x:v>т</x:v>
      </x:c>
      <x:c r="D10" s="10" t="n">
        <x:v>0.9</x:v>
      </x:c>
      <x:c r="E10" s="11" t="n">
        <x:v>20000</x:v>
      </x:c>
      <x:c r="F10" s="12" t="n">
        <x:f>D10*E10</x:f>
        <x:v>18000</x:v>
      </x:c>
    </x:row>
    <x:row r="11" ht="41.25" customHeight="1">
      <x:c r="A11" s="3" t="str">
        <x:v>Работы</x:v>
      </x:c>
      <x:c r="B11" s="3" t="str">
        <x:v>Укладка бетона</x:v>
      </x:c>
      <x:c r="C11" s="3" t="str">
        <x:v>м³</x:v>
      </x:c>
      <x:c r="D11" s="10" t="n">
        <x:v>8</x:v>
      </x:c>
      <x:c r="E11" s="11" t="n">
        <x:v>3500</x:v>
      </x:c>
      <x:c r="F11" s="12" t="n">
        <x:f>D11*E11</x:f>
        <x:v>28000</x:v>
      </x:c>
    </x:row>
    <x:row r="12" ht="41.25" customHeight="1">
      <x:c r="A12" s="3" t="str">
        <x:v>Материалы</x:v>
      </x:c>
      <x:c r="B12" s="3" t="str">
        <x:v>Бетон по условной спецификации</x:v>
      </x:c>
      <x:c r="C12" s="3" t="str">
        <x:v>м³</x:v>
      </x:c>
      <x:c r="D12" s="10" t="n">
        <x:v>8</x:v>
      </x:c>
      <x:c r="E12" s="11" t="n">
        <x:v>7000</x:v>
      </x:c>
      <x:c r="F12" s="12" t="n">
        <x:f>D12*E12</x:f>
        <x:v>56000</x:v>
      </x:c>
    </x:row>
    <x:row r="13" ht="41.25" customHeight="1">
      <x:c r="A13" s="3" t="str">
        <x:v>Материалы</x:v>
      </x:c>
      <x:c r="B13" s="3" t="str">
        <x:v>Арматура по условной спецификации</x:v>
      </x:c>
      <x:c r="C13" s="3" t="str">
        <x:v>т</x:v>
      </x:c>
      <x:c r="D13" s="10" t="n">
        <x:v>0.9</x:v>
      </x:c>
      <x:c r="E13" s="11" t="n">
        <x:v>70000</x:v>
      </x:c>
      <x:c r="F13" s="12" t="n">
        <x:f>D13*E13</x:f>
        <x:v>63000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191400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Для полного расчёта нужны АР, КР и тепломеханическая часть.</x:v>
      </x:c>
      <x:c r="B18" s="3"/>
      <x:c r="C18" s="3"/>
      <x:c r="D18" s="3"/>
      <x:c r="E18" s="3"/>
      <x:c r="F18" s="3"/>
    </x:row>
    <x:row r="19" ht="30" customHeight="1">
      <x:c r="A19" s="3" t="str">
        <x:v>Теплообменники, насосы, арматура и автоматика не включены в этот строительный фрагмент.</x:v>
      </x:c>
      <x:c r="B19" s="3"/>
      <x:c r="C19" s="3"/>
      <x:c r="D19" s="3"/>
      <x:c r="E19" s="3"/>
      <x:c r="F19" s="3"/>
    </x:row>
    <x:row r="20" ht="30" customHeight="1">
      <x:c r="A20" s="3" t="str">
        <x:v>Доставку, подачу бетона и условия доступа необходимо добавить по объекту.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Pr>
    <x:tabColor rgb="FF365C4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47.5" hidden="0" customWidth="1"/>
    <x:col min="3" max="3" width="10" hidden="0" customWidth="1"/>
    <x:col min="4" max="4" width="13.75" hidden="0" customWidth="1"/>
    <x:col min="5" max="5" width="17.5" hidden="0" customWidth="1"/>
    <x:col min="6" max="6" width="18.75" hidden="0" customWidth="1"/>
  </x:cols>
  <x:sheetData>
    <x:row r="1" ht="21" customHeight="1">
      <x:c r="A1" s="5" t="str">
        <x:v>Учебный пример: Смета на строительный раздел ЛОС</x:v>
      </x:c>
      <x:c r="B1" s="5"/>
      <x:c r="C1" s="5"/>
      <x:c r="D1" s="5"/>
      <x:c r="E1" s="5"/>
      <x:c r="F1" s="5"/>
    </x:row>
    <x:row r="2" ht="21" customHeight="1">
      <x:c r="A2" s="5"/>
      <x:c r="B2" s="5"/>
      <x:c r="C2" s="5"/>
      <x:c r="D2" s="5"/>
      <x:c r="E2" s="5"/>
      <x:c r="F2" s="5"/>
    </x:row>
    <x:row r="3" ht="19.5" customHeight="1">
      <x:c r="A3" s="3" t="str">
        <x:v>Учебный фрагмент по условной ВОР резервуара: бетон 6,4 м³, арматура 0,8 т, опалубка 48 м². Оборудование и наружные сети рассчитываются отдельно.</x:v>
      </x:c>
      <x:c r="B3" s="3"/>
      <x:c r="C3" s="3"/>
      <x:c r="D3" s="3"/>
      <x:c r="E3" s="3"/>
      <x:c r="F3" s="3"/>
    </x:row>
    <x:row r="4" ht="19.5" customHeight="1">
      <x:c r="A4" s="3"/>
      <x:c r="B4" s="3"/>
      <x:c r="C4" s="3"/>
      <x:c r="D4" s="3"/>
      <x:c r="E4" s="3"/>
      <x:c r="F4" s="3"/>
    </x:row>
    <x:row r="5" ht="19.5" customHeight="1">
      <x:c r="A5" s="6" t="str">
        <x:v>Цены условные. Замените объёмы и расценки своими. Суммы пересчитываются по формулам; это пример структуры, а не цена вашего объекта.</x:v>
      </x:c>
      <x:c r="B5" s="6"/>
      <x:c r="C5" s="6"/>
      <x:c r="D5" s="6"/>
      <x:c r="E5" s="6"/>
      <x:c r="F5" s="6"/>
    </x:row>
    <x:row r="6" ht="19.5" customHeight="1">
      <x:c r="A6" s="6"/>
      <x:c r="B6" s="6"/>
      <x:c r="C6" s="6"/>
      <x:c r="D6" s="6"/>
      <x:c r="E6" s="6"/>
      <x:c r="F6" s="6"/>
    </x:row>
    <x:row r="7">
      <x:c r="A7" s="3"/>
      <x:c r="B7" s="3"/>
      <x:c r="C7" s="3"/>
      <x:c r="D7" s="3"/>
      <x:c r="E7" s="3"/>
      <x:c r="F7" s="3"/>
    </x:row>
    <x:row r="8" ht="22.5" customHeight="1">
      <x:c r="A8" s="8" t="str">
        <x:v>Раздел</x:v>
      </x:c>
      <x:c r="B8" s="8" t="str">
        <x:v>Позиция</x:v>
      </x:c>
      <x:c r="C8" s="8" t="str">
        <x:v>Ед.</x:v>
      </x:c>
      <x:c r="D8" s="8" t="str">
        <x:v>Количество</x:v>
      </x:c>
      <x:c r="E8" s="8" t="str">
        <x:v>Цена, ₽</x:v>
      </x:c>
      <x:c r="F8" s="8" t="str">
        <x:v>Сумма, ₽</x:v>
      </x:c>
    </x:row>
    <x:row r="9" ht="41.25" customHeight="1">
      <x:c r="A9" s="3" t="str">
        <x:v>Работы</x:v>
      </x:c>
      <x:c r="B9" s="3" t="str">
        <x:v>Монтаж и снятие опалубки</x:v>
      </x:c>
      <x:c r="C9" s="3" t="str">
        <x:v>м²</x:v>
      </x:c>
      <x:c r="D9" s="10" t="n">
        <x:v>48</x:v>
      </x:c>
      <x:c r="E9" s="11" t="n">
        <x:v>1200</x:v>
      </x:c>
      <x:c r="F9" s="12" t="n">
        <x:f>D9*E9</x:f>
        <x:v>57600</x:v>
      </x:c>
    </x:row>
    <x:row r="10" ht="41.25" customHeight="1">
      <x:c r="A10" s="3" t="str">
        <x:v>Работы</x:v>
      </x:c>
      <x:c r="B10" s="3" t="str">
        <x:v>Арматурные работы</x:v>
      </x:c>
      <x:c r="C10" s="3" t="str">
        <x:v>т</x:v>
      </x:c>
      <x:c r="D10" s="10" t="n">
        <x:v>0.8</x:v>
      </x:c>
      <x:c r="E10" s="11" t="n">
        <x:v>20000</x:v>
      </x:c>
      <x:c r="F10" s="12" t="n">
        <x:f>D10*E10</x:f>
        <x:v>16000</x:v>
      </x:c>
    </x:row>
    <x:row r="11" ht="41.25" customHeight="1">
      <x:c r="A11" s="3" t="str">
        <x:v>Работы</x:v>
      </x:c>
      <x:c r="B11" s="3" t="str">
        <x:v>Бетонные работы</x:v>
      </x:c>
      <x:c r="C11" s="3" t="str">
        <x:v>м³</x:v>
      </x:c>
      <x:c r="D11" s="10" t="n">
        <x:v>6.4</x:v>
      </x:c>
      <x:c r="E11" s="11" t="n">
        <x:v>3500</x:v>
      </x:c>
      <x:c r="F11" s="12" t="n">
        <x:f>D11*E11</x:f>
        <x:v>22400</x:v>
      </x:c>
    </x:row>
    <x:row r="12" ht="41.25" customHeight="1">
      <x:c r="A12" s="3" t="str">
        <x:v>Материалы</x:v>
      </x:c>
      <x:c r="B12" s="3" t="str">
        <x:v>Бетон по условной спецификации</x:v>
      </x:c>
      <x:c r="C12" s="3" t="str">
        <x:v>м³</x:v>
      </x:c>
      <x:c r="D12" s="10" t="n">
        <x:v>6.4</x:v>
      </x:c>
      <x:c r="E12" s="11" t="n">
        <x:v>7000</x:v>
      </x:c>
      <x:c r="F12" s="12" t="n">
        <x:f>D12*E12</x:f>
        <x:v>44800</x:v>
      </x:c>
    </x:row>
    <x:row r="13" ht="41.25" customHeight="1">
      <x:c r="A13" s="3" t="str">
        <x:v>Материалы</x:v>
      </x:c>
      <x:c r="B13" s="3" t="str">
        <x:v>Арматура по условной спецификации</x:v>
      </x:c>
      <x:c r="C13" s="3" t="str">
        <x:v>т</x:v>
      </x:c>
      <x:c r="D13" s="10" t="n">
        <x:v>0.8</x:v>
      </x:c>
      <x:c r="E13" s="11" t="n">
        <x:v>70000</x:v>
      </x:c>
      <x:c r="F13" s="12" t="n">
        <x:f>D13*E13</x:f>
        <x:v>56000</x:v>
      </x:c>
    </x:row>
    <x:row r="14">
      <x:c r="A14" s="3"/>
      <x:c r="B14" s="3"/>
      <x:c r="C14" s="3"/>
      <x:c r="D14" s="3"/>
      <x:c r="E14" s="3"/>
      <x:c r="F14" s="3"/>
    </x:row>
    <x:row r="15" ht="25.5" customHeight="1">
      <x:c r="A15" s="8" t="str">
        <x:v>Итог по включённым позициям</x:v>
      </x:c>
      <x:c r="B15" s="8"/>
      <x:c r="C15" s="8"/>
      <x:c r="D15" s="8"/>
      <x:c r="E15" s="8"/>
      <x:c r="F15" s="14" t="n">
        <x:f>SUM(F9:F13)</x:f>
        <x:v>196800</x:v>
      </x:c>
    </x:row>
    <x:row r="16">
      <x:c r="A16" s="3"/>
      <x:c r="B16" s="3"/>
      <x:c r="C16" s="3"/>
      <x:c r="D16" s="3"/>
      <x:c r="E16" s="3"/>
      <x:c r="F16" s="3"/>
    </x:row>
    <x:row r="17">
      <x:c r="A17" s="15" t="str">
        <x:v>Что проверить для своего объекта</x:v>
      </x:c>
      <x:c r="B17" s="15"/>
      <x:c r="C17" s="15"/>
      <x:c r="D17" s="15"/>
      <x:c r="E17" s="15"/>
      <x:c r="F17" s="15"/>
    </x:row>
    <x:row r="18" ht="30" customHeight="1">
      <x:c r="A18" s="3" t="str">
        <x:v>Объёмы резервуаров и камер берутся из конструктивного проекта.</x:v>
      </x:c>
      <x:c r="B18" s="3"/>
      <x:c r="C18" s="3"/>
      <x:c r="D18" s="3"/>
      <x:c r="E18" s="3"/>
      <x:c r="F18" s="3"/>
    </x:row>
    <x:row r="19" ht="30" customHeight="1">
      <x:c r="A19" s="3" t="str">
        <x:v>Земляные работы, гидроизоляция, установка оборудования и общеплощадочные работы здесь не включены.</x:v>
      </x:c>
      <x:c r="B19" s="3"/>
      <x:c r="C19" s="3"/>
      <x:c r="D19" s="3"/>
      <x:c r="E19" s="3"/>
      <x:c r="F19" s="3"/>
    </x:row>
    <x:row r="20" ht="30" customHeight="1">
      <x:c r="A20" s="3" t="str">
        <x:v>Каждый объект и инженерная система должны иметь отдельный итог.</x:v>
      </x:c>
      <x:c r="B20" s="3"/>
      <x:c r="C20" s="3"/>
      <x:c r="D20" s="3"/>
      <x:c r="E20" s="3"/>
      <x:c r="F20" s="3"/>
    </x:row>
    <x:row r="21">
      <x:c r="A21" s="3"/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  <x:row r="23">
      <x:c r="A23" s="3"/>
      <x:c r="B23" s="3"/>
      <x:c r="C23" s="3"/>
      <x:c r="D23" s="3"/>
      <x:c r="E23" s="3"/>
      <x:c r="F23" s="3"/>
    </x:row>
    <x:row r="24">
      <x:c r="A24" s="3"/>
      <x:c r="B24" s="3"/>
      <x:c r="C24" s="3"/>
      <x:c r="D24" s="3"/>
      <x:c r="E24" s="3"/>
      <x:c r="F24" s="3"/>
    </x:row>
    <x:row r="25">
      <x:c r="A25" s="3"/>
      <x:c r="B25" s="3"/>
      <x:c r="C25" s="3"/>
      <x:c r="D25" s="3"/>
      <x:c r="E25" s="3"/>
      <x:c r="F25" s="3"/>
    </x:row>
  </x:sheetData>
  <x:mergeCells>
    <x:mergeCell ref="A1:F2"/>
    <x:mergeCell ref="A3:F4"/>
    <x:mergeCell ref="A5:F6"/>
    <x:mergeCell ref="A15:E15"/>
    <x:mergeCell ref="A17:F17"/>
    <x:mergeCell ref="A18:F18"/>
    <x:mergeCell ref="A19:F19"/>
    <x:mergeCell ref="A20:F20"/>
  </x:mergeCells>
  <x:pageMargins left="0.7" right="0.7" top="0.75" bottom="0.75" header="0.3" footer="0.3"/>
</x:worksheet>
</file>